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mpres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<sst xmlns="http://schemas.openxmlformats.org/spreadsheetml/2006/main" count="17" uniqueCount="15">
  <si>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Impuesto de sociedades</t>
  </si>
  <si>
    <t>Beneficios bruto</t>
  </si>
  <si>
    <t>Utiliza datos de la previsión de ventas, apartado 16,</t>
  </si>
  <si>
    <t>y del apartado 26.</t>
  </si>
  <si>
    <t>Beneficio neto</t>
  </si>
  <si>
    <t>IRPF</t>
  </si>
  <si>
    <t>Dividendo mio</t>
  </si>
  <si>
    <t>Voy a cobrar</t>
  </si>
  <si>
    <t>IVA</t>
  </si>
  <si>
    <t>Utiliza los datos del apartado 26</t>
  </si>
  <si>
    <t>total ventas trimestral</t>
  </si>
  <si>
    <t>Total compras trimestral</t>
  </si>
  <si>
    <t>I.V.A. Ventas trimestral</t>
  </si>
  <si>
    <t>I.V.A. Compras trimestral</t>
  </si>
  <si>
    <t>Total I.V.A a ingresar en Hacienda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</si>
</sst>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%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2" xfId="20" applyFont="1" applyBorder="1">
      <alignment/>
      <protection/>
    </xf>
    <xf numFmtId="165" fontId="1" fillId="0" borderId="3" xfId="20" applyNumberFormat="1" applyBorder="1">
      <alignment/>
      <protection/>
    </xf>
    <xf numFmtId="164" fontId="2" fillId="0" borderId="0" xfId="20" applyFont="1">
      <alignment/>
      <protection/>
    </xf>
    <xf numFmtId="164" fontId="1" fillId="0" borderId="4" xfId="20" applyFont="1" applyBorder="1">
      <alignment/>
      <protection/>
    </xf>
    <xf numFmtId="166" fontId="1" fillId="0" borderId="5" xfId="20" applyNumberFormat="1" applyBorder="1">
      <alignment/>
      <protection/>
    </xf>
    <xf numFmtId="165" fontId="1" fillId="0" borderId="5" xfId="20" applyNumberFormat="1" applyBorder="1">
      <alignment/>
      <protection/>
    </xf>
    <xf numFmtId="164" fontId="1" fillId="0" borderId="6" xfId="20" applyFont="1" applyBorder="1">
      <alignment/>
      <protection/>
    </xf>
    <xf numFmtId="165" fontId="1" fillId="0" borderId="7" xfId="20" applyNumberFormat="1" applyBorder="1">
      <alignment/>
      <protection/>
    </xf>
    <xf numFmtId="164" fontId="1" fillId="0" borderId="0" xfId="20" applyBorder="1">
      <alignment/>
      <protection/>
    </xf>
    <xf numFmtId="165" fontId="1" fillId="0" borderId="0" xfId="20" applyNumberFormat="1" applyBorder="1">
      <alignment/>
      <protection/>
    </xf>
    <xf numFmtId="164" fontId="1" fillId="0" borderId="8" xfId="20" applyFont="1" applyBorder="1" applyAlignment="1">
      <alignment horizontal="center"/>
      <protection/>
    </xf>
    <xf numFmtId="165" fontId="1" fillId="0" borderId="9" xfId="20" applyNumberForma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0.57421875" style="1" customWidth="1"/>
    <col min="2" max="2" width="22.00390625" style="1" customWidth="1"/>
    <col min="3" max="3" width="22.8515625" style="1" customWidth="1"/>
    <col min="4" max="4" width="10.57421875" style="1" customWidth="1"/>
    <col min="5" max="5" width="23.57421875" style="1" customWidth="1"/>
    <col min="6" max="6" width="10.57421875" style="1" customWidth="1"/>
    <col min="7" max="16384" width="10.57421875" style="1" customWidth="1"/>
  </cols>
  <sheetData>
    <row r="2" spans="2:6" ht="12.75">
      <c r="B2" s="2" t="s">
        <v>0</v>
      </c>
      <c r="C2" s="2"/>
      <c r="D2" s="2"/>
      <c r="E2" s="2"/>
      <c r="F2" s="2"/>
    </row>
    <row r="3" spans="2:6" ht="12.75">
      <c r="B3" s="3"/>
      <c r="C3" s="3"/>
      <c r="D3" s="3"/>
      <c r="E3" s="3"/>
      <c r="F3" s="3"/>
    </row>
    <row r="4" spans="3:5" ht="12.75">
      <c r="C4" s="4" t="s">
        <v>1</v>
      </c>
      <c r="D4" s="5">
        <f>1940*12</f>
        <v>23280</v>
      </c>
      <c r="E4" s="6" t="s">
        <v>2</v>
      </c>
    </row>
    <row r="5" spans="3:5" ht="12.75">
      <c r="C5" s="7" t="s">
        <v>0</v>
      </c>
      <c r="D5" s="8">
        <v>0.15</v>
      </c>
      <c r="E5" s="6" t="s">
        <v>3</v>
      </c>
    </row>
    <row r="6" spans="3:4" ht="12.75">
      <c r="C6" s="7"/>
      <c r="D6" s="9">
        <f>D4*D5</f>
        <v>3492</v>
      </c>
    </row>
    <row r="7" spans="3:4" ht="12.75">
      <c r="C7" s="10" t="s">
        <v>4</v>
      </c>
      <c r="D7" s="11">
        <f>D4-D6</f>
        <v>19788</v>
      </c>
    </row>
    <row r="8" spans="3:4" ht="12.75">
      <c r="C8" s="12"/>
      <c r="D8" s="13"/>
    </row>
    <row r="9" spans="3:4" ht="12.75">
      <c r="C9" s="12"/>
      <c r="D9" s="13"/>
    </row>
    <row r="11" spans="2:6" ht="12.75">
      <c r="B11" s="2" t="s">
        <v>5</v>
      </c>
      <c r="C11" s="2"/>
      <c r="D11" s="2"/>
      <c r="E11" s="2"/>
      <c r="F11" s="2"/>
    </row>
    <row r="12" spans="2:6" ht="12.75">
      <c r="B12" s="3"/>
      <c r="C12" s="3"/>
      <c r="D12" s="3"/>
      <c r="E12" s="3"/>
      <c r="F12" s="3"/>
    </row>
    <row r="13" spans="2:6" ht="12.75">
      <c r="B13" s="4" t="s">
        <v>6</v>
      </c>
      <c r="C13" s="5">
        <f>D7</f>
        <v>19788</v>
      </c>
      <c r="E13"/>
      <c r="F13"/>
    </row>
    <row r="14" spans="2:6" ht="12.75">
      <c r="B14" s="7" t="s">
        <v>5</v>
      </c>
      <c r="C14" s="9">
        <f>(6000*19/100)+((C13-6000)*21/100)</f>
        <v>4035.48</v>
      </c>
      <c r="E14"/>
      <c r="F14"/>
    </row>
    <row r="15" spans="2:6" ht="12.75">
      <c r="B15" s="10" t="s">
        <v>7</v>
      </c>
      <c r="C15" s="11">
        <f>C13-C14</f>
        <v>15752.52</v>
      </c>
      <c r="E15"/>
      <c r="F15"/>
    </row>
    <row r="16" spans="2:6" ht="12.75">
      <c r="B16" s="12"/>
      <c r="C16" s="13"/>
      <c r="E16" s="12"/>
      <c r="F16" s="13"/>
    </row>
    <row r="17" spans="2:6" ht="12.75">
      <c r="B17" s="12"/>
      <c r="C17" s="13"/>
      <c r="E17" s="12"/>
      <c r="F17" s="13"/>
    </row>
    <row r="19" spans="2:6" ht="12.75">
      <c r="B19" s="2" t="s">
        <v>8</v>
      </c>
      <c r="C19" s="2"/>
      <c r="D19" s="2"/>
      <c r="E19" s="2"/>
      <c r="F19" s="2"/>
    </row>
    <row r="20" ht="12.75">
      <c r="C20" s="6" t="s">
        <v>9</v>
      </c>
    </row>
    <row r="21" spans="2:6" ht="12.75">
      <c r="B21" s="4" t="s">
        <v>10</v>
      </c>
      <c r="C21" s="5">
        <f>41*3*500</f>
        <v>61500</v>
      </c>
      <c r="D21" s="12"/>
      <c r="E21" s="4" t="s">
        <v>11</v>
      </c>
      <c r="F21" s="5">
        <f>41*3*351</f>
        <v>43173</v>
      </c>
    </row>
    <row r="22" spans="2:6" ht="12.75">
      <c r="B22" s="10" t="s">
        <v>12</v>
      </c>
      <c r="C22" s="11">
        <f>C21*21/100</f>
        <v>12915</v>
      </c>
      <c r="D22" s="12"/>
      <c r="E22" s="10" t="s">
        <v>13</v>
      </c>
      <c r="F22" s="11">
        <f>F21*21/100</f>
        <v>9066.33</v>
      </c>
    </row>
    <row r="23" spans="2:6" ht="12.75">
      <c r="B23" s="12"/>
      <c r="C23" s="12"/>
      <c r="D23" s="12"/>
      <c r="E23" s="12"/>
      <c r="F23" s="13"/>
    </row>
    <row r="24" spans="3:6" ht="12.75">
      <c r="C24" s="14" t="s">
        <v>14</v>
      </c>
      <c r="D24" s="14"/>
      <c r="E24" s="14"/>
      <c r="F24" s="15">
        <f>C22-F22</f>
        <v>3848.67</v>
      </c>
    </row>
    <row r="31" ht="12.75">
      <c r="B31" s="12"/>
    </row>
  </sheetData>
  <sheetProtection selectLockedCells="1" selectUnlockedCells="1"/>
  <mergeCells count="4">
    <mergeCell ref="B2:F2"/>
    <mergeCell ref="B11:F11"/>
    <mergeCell ref="B19:F19"/>
    <mergeCell ref="C24:E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2020-03-09T07:22:08Z</dcterms:modified>
  <cp:category/>
  <cp:version/>
  <cp:contentType/>
  <cp:contentStatus/>
  <cp:revision>1</cp:revision>
</cp:coreProperties>
</file>