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9" activeTab="0"/>
  </bookViews>
  <sheets>
    <sheet name="PLAN TESORERÍA" sheetId="1" r:id="rId1"/>
    <sheet name="BALANCE" sheetId="2" r:id="rId2"/>
    <sheet name="RESULTADO PREVISIONAL" sheetId="3" r:id="rId3"/>
    <sheet name="COMPROBACION" sheetId="4" r:id="rId4"/>
    <sheet name="CAMBIOS P.NETO" sheetId="5" r:id="rId5"/>
    <sheet name="FLUJOS EFECTIVO" sheetId="6" r:id="rId6"/>
  </sheets>
  <definedNames>
    <definedName name="_xlnm.Print_Area" localSheetId="1">'BALANCE'!$A$1:$K$41</definedName>
    <definedName name="_xlnm.Print_Area" localSheetId="0">'PLAN TESORERÍA'!$A$1:$N$33</definedName>
    <definedName name="_xlnm.Print_Area" localSheetId="2">'RESULTADO PREVISIONAL'!$A$1:$J$41</definedName>
  </definedNames>
  <calcPr fullCalcOnLoad="1"/>
</workbook>
</file>

<file path=xl/sharedStrings.xml><?xml version="1.0" encoding="utf-8"?>
<sst xmlns="http://schemas.openxmlformats.org/spreadsheetml/2006/main" count="305" uniqueCount="251">
  <si>
    <t>PLAN DE TESORERÍA</t>
  </si>
  <si>
    <t>enero</t>
  </si>
  <si>
    <t>febr.</t>
  </si>
  <si>
    <t>marzo</t>
  </si>
  <si>
    <t>abril</t>
  </si>
  <si>
    <t>mayo</t>
  </si>
  <si>
    <t>junio</t>
  </si>
  <si>
    <t>julio</t>
  </si>
  <si>
    <t>agosto</t>
  </si>
  <si>
    <t>sept.</t>
  </si>
  <si>
    <t>oct.</t>
  </si>
  <si>
    <t>nov.</t>
  </si>
  <si>
    <t>dic.</t>
  </si>
  <si>
    <t>total</t>
  </si>
  <si>
    <t>ENTRADAS DE DINERO</t>
  </si>
  <si>
    <t xml:space="preserve">Aportaciones del empresario </t>
  </si>
  <si>
    <t>Dinero aportado por el empresario</t>
  </si>
  <si>
    <t>Créditos solicitados</t>
  </si>
  <si>
    <t>Dinero que pedimos prestado en el apartado 31</t>
  </si>
  <si>
    <t>Ventas</t>
  </si>
  <si>
    <t>Ventas de 1 mes,apartado 30</t>
  </si>
  <si>
    <t>Subvenciones públicas</t>
  </si>
  <si>
    <t>Intereses de la cuenta bancaria</t>
  </si>
  <si>
    <t>Otros ingresos</t>
  </si>
  <si>
    <t>TOTAL ENTRADAS</t>
  </si>
  <si>
    <t>SALIDAS DE DINERO</t>
  </si>
  <si>
    <t>Compras de activo fijo</t>
  </si>
  <si>
    <t>Inversiones,apartado 19</t>
  </si>
  <si>
    <t>Proveedores (mat. prim. o mercan.)</t>
  </si>
  <si>
    <t>Compras 1 mes,apartado 30</t>
  </si>
  <si>
    <t>Alquileres</t>
  </si>
  <si>
    <t>Seguros</t>
  </si>
  <si>
    <t xml:space="preserve">Devolución de préstamos e intereses </t>
  </si>
  <si>
    <t>Devolución mensual del prestamo,apartado 31</t>
  </si>
  <si>
    <t>Sueldos</t>
  </si>
  <si>
    <t>Seguridad Social</t>
  </si>
  <si>
    <t>Suministros:</t>
  </si>
  <si>
    <t>Agua</t>
  </si>
  <si>
    <t>Luz</t>
  </si>
  <si>
    <t>Teléfono</t>
  </si>
  <si>
    <t>Publicidad</t>
  </si>
  <si>
    <t>Impuestos</t>
  </si>
  <si>
    <t>Total IVA a ingresar en Hacienda,apartado 30</t>
  </si>
  <si>
    <t>Obras de acondicionamiento</t>
  </si>
  <si>
    <t>TOTAL SALIDAS</t>
  </si>
  <si>
    <t>ENTRADAS - SALIDAS</t>
  </si>
  <si>
    <t>SALDO EN LA CUENTA DEL BANCO</t>
  </si>
  <si>
    <t>BALANCE</t>
  </si>
  <si>
    <t>ACTIVO</t>
  </si>
  <si>
    <t>PASIVO</t>
  </si>
  <si>
    <t>A) Activo no corriente</t>
  </si>
  <si>
    <t>A) Patrimonio Neto</t>
  </si>
  <si>
    <t>I. Inmov. intangible</t>
  </si>
  <si>
    <t>A-1) Fondos propios</t>
  </si>
  <si>
    <t>II. Inmov. material</t>
  </si>
  <si>
    <t>Inversiones apartado 19</t>
  </si>
  <si>
    <t>I.Capital</t>
  </si>
  <si>
    <t>III. Inversiones inmobiliarias</t>
  </si>
  <si>
    <t>1.Capital escriturado</t>
  </si>
  <si>
    <t>IV. Inversiones en empresas del grupo y asoc.a L/P</t>
  </si>
  <si>
    <t>2.(Capital no exigido)</t>
  </si>
  <si>
    <t>V. Inversiones financieras a L/P</t>
  </si>
  <si>
    <t>II. Prima de emision</t>
  </si>
  <si>
    <t>VI. Activos por impuesto diferido</t>
  </si>
  <si>
    <t>III. Reservas</t>
  </si>
  <si>
    <t>IV. (Acciones y participaciones en patrimonio propias)</t>
  </si>
  <si>
    <t>V. Resultados de ejercicios anteriores</t>
  </si>
  <si>
    <t>VI. Otras aportaciones de socios</t>
  </si>
  <si>
    <t>VII. Resultado del ejercicio</t>
  </si>
  <si>
    <t>VIII. (Dividendo a cuenta)</t>
  </si>
  <si>
    <t>B) Activo corriente</t>
  </si>
  <si>
    <t>A-2) Subvenciones,donaciones y legados recibidos</t>
  </si>
  <si>
    <t>I.Existencias</t>
  </si>
  <si>
    <t>Ventas de 1 mes apartado 30</t>
  </si>
  <si>
    <t>II.Deudores comerciales y otras cuentas a cobrar</t>
  </si>
  <si>
    <t>B) Pasivo No corriente</t>
  </si>
  <si>
    <t>1. Clientes por ventas y prestaciones servicios</t>
  </si>
  <si>
    <t>I. Provisiones a largo plazo</t>
  </si>
  <si>
    <t>2. Accionistas(socios) por desembolsos exigidos</t>
  </si>
  <si>
    <t>II. Deudas a L/P</t>
  </si>
  <si>
    <t>3. Otros deudores</t>
  </si>
  <si>
    <t>1. Deudas con entidades de credito</t>
  </si>
  <si>
    <t>III. Inversiones en empresas del grupo y asociadas a C/P</t>
  </si>
  <si>
    <t>2. Acreedores por arrendamiento financiero</t>
  </si>
  <si>
    <t>IV. Inversiones financieras a C/P</t>
  </si>
  <si>
    <t>3. Otras deudas a L/P</t>
  </si>
  <si>
    <t>V.Periodificaciones a C/P</t>
  </si>
  <si>
    <t>III. Deudas con empresas del grupo y asociadas a L/P</t>
  </si>
  <si>
    <t>VI. Efectivo y otros activos liquidos equivalentes</t>
  </si>
  <si>
    <t>Saldo Banco 31-12</t>
  </si>
  <si>
    <t>IV. Pasivos por impuesto diferido</t>
  </si>
  <si>
    <t>V. Periodificaciones a L/P</t>
  </si>
  <si>
    <t>C) Pasivo corriente</t>
  </si>
  <si>
    <t>I. Provisiones a C/P</t>
  </si>
  <si>
    <t>II. Deudas a C/P</t>
  </si>
  <si>
    <t>3. Otras deudas a C/P</t>
  </si>
  <si>
    <t>III. Deudas con empresas del grupo y asociadas a C/P</t>
  </si>
  <si>
    <t>IV. Acreedores comerciales y otras cuentas a pagar</t>
  </si>
  <si>
    <t>1. Proveedores</t>
  </si>
  <si>
    <t>2. Otros acreedores</t>
  </si>
  <si>
    <t>V. Periodificaciones  C/P</t>
  </si>
  <si>
    <t>TOTAL ACTIVO(A+B)</t>
  </si>
  <si>
    <t>TOTAL PATRIMONIO NETO Y PASIVO(A+B+C)</t>
  </si>
  <si>
    <t>CUENTA DE RESULTADOS PREVISIONAL</t>
  </si>
  <si>
    <t>1er año</t>
  </si>
  <si>
    <t>2º año</t>
  </si>
  <si>
    <t>3er año</t>
  </si>
  <si>
    <t>1. Importe neto de la cifra de negocios</t>
  </si>
  <si>
    <t>2. Variacion de existencias de productos terminados y en curso de fabricacion</t>
  </si>
  <si>
    <t>3. Trabajos realizados por la empresa para su activo</t>
  </si>
  <si>
    <t>4. Aprovisionamientos(compras)</t>
  </si>
  <si>
    <t>5. Otros ingresos de explotacion</t>
  </si>
  <si>
    <t>6. Gastos de personal</t>
  </si>
  <si>
    <t>7. Otros gastos de explotacion</t>
  </si>
  <si>
    <t>8. Amortizacion del inmovilizado</t>
  </si>
  <si>
    <t>9. Imputacion de subvenciones del inmovilizado financiero y otras</t>
  </si>
  <si>
    <t>10. Exceso de provisiones</t>
  </si>
  <si>
    <t>11. Deterioro y resultado por enajenacion de inmovilizado</t>
  </si>
  <si>
    <t>A) RESULTADO DE EXPLOTACION</t>
  </si>
  <si>
    <t>12. Ingresos financieros</t>
  </si>
  <si>
    <t>13. Gastos financieros</t>
  </si>
  <si>
    <t>14. Variacion de valor razonable de instrumentos financieros</t>
  </si>
  <si>
    <t>15. Diferencias de cambio</t>
  </si>
  <si>
    <t>16. Deterioro y resultado por enajenacion de instrumentos financieros</t>
  </si>
  <si>
    <t>B) RESULTADO FINANCIERO</t>
  </si>
  <si>
    <t>C) RESULTADO ANTES DE IMPUESTOS</t>
  </si>
  <si>
    <t>17. Impuesto sobre beneficios</t>
  </si>
  <si>
    <t>D) RESULTADO DEL EJERCICIO</t>
  </si>
  <si>
    <t>TOTAL ACTIVO:</t>
  </si>
  <si>
    <t>TOTAL PASIVO:</t>
  </si>
  <si>
    <t>RESULTADO DEL EJERCICIO:</t>
  </si>
  <si>
    <t>RESULTADO EN BALANCE:</t>
  </si>
  <si>
    <t>Capital</t>
  </si>
  <si>
    <t>(Acciones y</t>
  </si>
  <si>
    <t>Otros</t>
  </si>
  <si>
    <t>Subvenciones,</t>
  </si>
  <si>
    <t>participaciones</t>
  </si>
  <si>
    <t>Resultados</t>
  </si>
  <si>
    <t>Otras</t>
  </si>
  <si>
    <t>instrumentos</t>
  </si>
  <si>
    <t>Ajustes por</t>
  </si>
  <si>
    <t>donaciones y</t>
  </si>
  <si>
    <t>No</t>
  </si>
  <si>
    <t>Prima de</t>
  </si>
  <si>
    <t>en patrimonio</t>
  </si>
  <si>
    <t>ejercicios</t>
  </si>
  <si>
    <t>aportaciones</t>
  </si>
  <si>
    <t>Resultado</t>
  </si>
  <si>
    <t>(Dividendo a</t>
  </si>
  <si>
    <t>de patrimonio</t>
  </si>
  <si>
    <t>cambios de</t>
  </si>
  <si>
    <t>legados</t>
  </si>
  <si>
    <t>Escriturado</t>
  </si>
  <si>
    <t>exigido</t>
  </si>
  <si>
    <t>emisión</t>
  </si>
  <si>
    <t>Reservas</t>
  </si>
  <si>
    <t>propias)</t>
  </si>
  <si>
    <t>anteriores</t>
  </si>
  <si>
    <t>de socios</t>
  </si>
  <si>
    <t>ejercicio</t>
  </si>
  <si>
    <t>cuenta)</t>
  </si>
  <si>
    <t>neto</t>
  </si>
  <si>
    <t>valor</t>
  </si>
  <si>
    <t>recibidos</t>
  </si>
  <si>
    <t>TOTAL</t>
  </si>
  <si>
    <t>A. SALDO A 31 DE DICIEMBRE DE 200X-2</t>
  </si>
  <si>
    <t xml:space="preserve"> I.   Ajustes por cambios de criterio 200X-2 y anteriores</t>
  </si>
  <si>
    <t xml:space="preserve"> II.  Ajustes por errores 200X-2 y anteriores</t>
  </si>
  <si>
    <t>B. SALDO AJUSTADO A 1 DE ENERO DE 200X-1</t>
  </si>
  <si>
    <t xml:space="preserve"> I.   Resultado de la cuenta de pérdidas y ganancias</t>
  </si>
  <si>
    <t xml:space="preserve"> II.  Ingresos y gastos reconocidos en patrimonio neto</t>
  </si>
  <si>
    <t xml:space="preserve"> III. Operaciones con socios o propietarios</t>
  </si>
  <si>
    <t xml:space="preserve">      1. Aumentos de capital</t>
  </si>
  <si>
    <t xml:space="preserve">      2. (Reducciones de capital)</t>
  </si>
  <si>
    <t xml:space="preserve">      3. Otras operaciones con socios o propietarios</t>
  </si>
  <si>
    <t xml:space="preserve"> IV.  Otras variaciones del patrimonio neto</t>
  </si>
  <si>
    <t>C. SALDO A 31 DE DICIEMBRE DE 200X-1</t>
  </si>
  <si>
    <t xml:space="preserve"> I.   Ajustes por cambios de criterio 200X-1</t>
  </si>
  <si>
    <t xml:space="preserve"> II.  Ajustes por errores 200X-1</t>
  </si>
  <si>
    <t>D. SALDO AJUSTADO A 1 DE ENERO DE 200X</t>
  </si>
  <si>
    <t xml:space="preserve">      7. Otras operaciones con socios o propietarios</t>
  </si>
  <si>
    <t xml:space="preserve"> IV. Otras variaciones del patrimonio neto</t>
  </si>
  <si>
    <t>E. SALDO A 31 DE DICIEMBRE DE 200X</t>
  </si>
  <si>
    <t xml:space="preserve">ESTADO DE FLUJOS DE EFECTIVO </t>
  </si>
  <si>
    <t>EJERCICIO N</t>
  </si>
  <si>
    <t>EJERCICIO N-1</t>
  </si>
  <si>
    <t>A) FLUJOS DE EFECTIVO DE LAS ACTIVIDADES DE EXPLOTACIÓN</t>
  </si>
  <si>
    <t>1. Resultado del periodo antes de impuestos</t>
  </si>
  <si>
    <t>2. Ajustes del resultado</t>
  </si>
  <si>
    <t xml:space="preserve">     a) Amortización del inmovilizado (+)</t>
  </si>
  <si>
    <t xml:space="preserve">     b) Correcciones valorativas por deterioro (+/-)</t>
  </si>
  <si>
    <t xml:space="preserve">     c) Variación de provisiones (+/-)</t>
  </si>
  <si>
    <t xml:space="preserve">     d) Imputación de subvenciones (-)</t>
  </si>
  <si>
    <t xml:space="preserve">     e) Resultados por bajas y enajenaciones del inmovilizado (+/-)</t>
  </si>
  <si>
    <t xml:space="preserve">     f) Resultados por bajas y enajenaciones de instrumentos financieros (+/-)</t>
  </si>
  <si>
    <t xml:space="preserve">     g) Ingresos financieros (-)</t>
  </si>
  <si>
    <t xml:space="preserve">     h) Gastos financieros (+)</t>
  </si>
  <si>
    <t xml:space="preserve">     i) Diferencias de cambio (+/-)</t>
  </si>
  <si>
    <t xml:space="preserve">     j)Variación de valor razonable en instrumentos financieros (+/-)</t>
  </si>
  <si>
    <t xml:space="preserve">     k) Otros ingresos y gastos (-/+)</t>
  </si>
  <si>
    <t>3. Cambios en el capital corriente</t>
  </si>
  <si>
    <t xml:space="preserve">     a) Existencias(+/-)</t>
  </si>
  <si>
    <t xml:space="preserve">     b) Deudores y otras cuentas a cobrar (+/-)</t>
  </si>
  <si>
    <t xml:space="preserve">     c) Otros activos corrientes (+/-)</t>
  </si>
  <si>
    <t xml:space="preserve">     d) Acreedores y otras cuentas a pagar (+/-)</t>
  </si>
  <si>
    <t xml:space="preserve">     e) Otros pasivos corrientes (+/-)</t>
  </si>
  <si>
    <t xml:space="preserve">     f) Otros activos y pasivos no corrientes (+/-)</t>
  </si>
  <si>
    <t>4. Otros flujos de efectivo de las actividades de explotación</t>
  </si>
  <si>
    <t xml:space="preserve">     a) Pagos de intereses (-)</t>
  </si>
  <si>
    <t xml:space="preserve">     b) Cobros de dividendos (+)</t>
  </si>
  <si>
    <t xml:space="preserve">     c) Cobros de intereses (+)</t>
  </si>
  <si>
    <t xml:space="preserve">     d) Cobros (pagos) por impuestos sobre beneficios (+/-)</t>
  </si>
  <si>
    <t xml:space="preserve">     e) Otros pagos (cobros) (-/+)</t>
  </si>
  <si>
    <t>5. Flujos de efectivo de las actividades de explotación (+/-1+/-2+/- 3+/-4)</t>
  </si>
  <si>
    <t>B) FLUJOS DE EFECTIVO DE LAS ACTIVIDADES DE INVERSIÓN</t>
  </si>
  <si>
    <t>6. Pagos por inversiones (-)</t>
  </si>
  <si>
    <t xml:space="preserve">     a) Empresas del grupo y asociadas</t>
  </si>
  <si>
    <t xml:space="preserve">     b) Inmovilizado intangible</t>
  </si>
  <si>
    <t xml:space="preserve">     c) Inmovilizado material</t>
  </si>
  <si>
    <t xml:space="preserve">     d) Inversiones inmobiliarias</t>
  </si>
  <si>
    <t xml:space="preserve">     e) Otros activos financieros</t>
  </si>
  <si>
    <t xml:space="preserve">     f) Activos no corrientes mantenidos para venta</t>
  </si>
  <si>
    <t xml:space="preserve">     g) Otros activos</t>
  </si>
  <si>
    <t>7. Cobros por desinversiones (+)</t>
  </si>
  <si>
    <t>8. Flujos de efectivo de las actividades de inversión (7-6)</t>
  </si>
  <si>
    <t>C) FLUJOS DE EFECTIVO DE LAS ACTIVIDADES DE FINANCIACIÓN</t>
  </si>
  <si>
    <t>9. Cobros y  pagos por instrumentos de patrimonio</t>
  </si>
  <si>
    <t xml:space="preserve">     a) Emisión de instrumentos de patrimonio (+)</t>
  </si>
  <si>
    <t xml:space="preserve">     b) Amortización de instrumentos de patrimonio (-)</t>
  </si>
  <si>
    <t xml:space="preserve">     c) Adquisición de instrumentos de patrimonio propio (-)</t>
  </si>
  <si>
    <t xml:space="preserve">     d) Enajenación de instrumentos de patrimonio propio (+)</t>
  </si>
  <si>
    <t xml:space="preserve">     e) Subvenciones, donaciones y legados recibidos (+)</t>
  </si>
  <si>
    <t>10. Cobros y pagos  por instrumentos de pasivo financiero</t>
  </si>
  <si>
    <t xml:space="preserve">     a) Emisión</t>
  </si>
  <si>
    <t xml:space="preserve">       1. Obligaciones y otros valores negociables (+)</t>
  </si>
  <si>
    <t xml:space="preserve">       2. Deudas con entidades de crédito (+)</t>
  </si>
  <si>
    <t xml:space="preserve">       3. Deudas con empresas del grupo y asociadas (+)</t>
  </si>
  <si>
    <t xml:space="preserve">       4. Otras deudas (+)</t>
  </si>
  <si>
    <t xml:space="preserve">     b) Devolución y amortización de </t>
  </si>
  <si>
    <t xml:space="preserve">       1. Obligaciones y otros valores negociables (-)</t>
  </si>
  <si>
    <t xml:space="preserve">       2. Deudas con entidades de crédito (-)</t>
  </si>
  <si>
    <t xml:space="preserve">       3. Deudas con empresas del grupo y asociadas (-)</t>
  </si>
  <si>
    <t xml:space="preserve">       4. Otras deudas (-)</t>
  </si>
  <si>
    <t>11. Pagos por dividendos y remuneraciones de otros instrumentos de patrimonio</t>
  </si>
  <si>
    <t xml:space="preserve">     a) Dividendos (-)</t>
  </si>
  <si>
    <t xml:space="preserve">     b) Remuneraciones de otros instrumentos de patrimonio (-)</t>
  </si>
  <si>
    <t>12. Flujos de efectivo  de las actividades de financiación (+/-9+/-10 -11)</t>
  </si>
  <si>
    <t>D) Efecto de las variaciones  de los tipos de cambio</t>
  </si>
  <si>
    <t>E) AUMENTO/DISMINUCIÓN NETA DEL EFECTIVO O EQUIVALENTES (+/-5+/-8+/-12+/-D)</t>
  </si>
  <si>
    <t>Efectivo o equivalentes al comienzo del periodo</t>
  </si>
  <si>
    <t>Efectivo o equivalentes al final del periodo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</si>
</sst>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.00"/>
    <numFmt numFmtId="167" formatCode="0%"/>
    <numFmt numFmtId="168" formatCode="#,##0"/>
    <numFmt numFmtId="169" formatCode="@"/>
    <numFmt numFmtId="170" formatCode="#,##0.00&quot; €&quot;"/>
  </numFmts>
  <fonts count="19">
    <font>
      <sz val="10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0"/>
      <color indexed="14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b/>
      <sz val="10"/>
      <name val="Garamond"/>
      <family val="1"/>
    </font>
    <font>
      <sz val="10"/>
      <name val="Garamond"/>
      <family val="1"/>
    </font>
    <font>
      <b/>
      <sz val="8"/>
      <name val="Garamond"/>
      <family val="1"/>
    </font>
    <font>
      <b/>
      <sz val="14"/>
      <color indexed="10"/>
      <name val="Garamond"/>
      <family val="1"/>
    </font>
    <font>
      <sz val="12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2" borderId="0" xfId="0" applyFont="1" applyFill="1" applyAlignment="1">
      <alignment/>
    </xf>
    <xf numFmtId="164" fontId="1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Font="1" applyBorder="1" applyAlignment="1">
      <alignment/>
    </xf>
    <xf numFmtId="164" fontId="2" fillId="0" borderId="4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1" fillId="2" borderId="5" xfId="0" applyFont="1" applyFill="1" applyBorder="1" applyAlignment="1">
      <alignment/>
    </xf>
    <xf numFmtId="164" fontId="0" fillId="2" borderId="5" xfId="0" applyFont="1" applyFill="1" applyBorder="1" applyAlignment="1">
      <alignment/>
    </xf>
    <xf numFmtId="165" fontId="0" fillId="2" borderId="1" xfId="0" applyNumberFormat="1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/>
    </xf>
    <xf numFmtId="164" fontId="4" fillId="0" borderId="3" xfId="0" applyFont="1" applyBorder="1" applyAlignment="1">
      <alignment horizontal="right"/>
    </xf>
    <xf numFmtId="164" fontId="1" fillId="2" borderId="3" xfId="0" applyFont="1" applyFill="1" applyBorder="1" applyAlignment="1">
      <alignment/>
    </xf>
    <xf numFmtId="164" fontId="0" fillId="2" borderId="3" xfId="0" applyFill="1" applyBorder="1" applyAlignment="1">
      <alignment/>
    </xf>
    <xf numFmtId="165" fontId="0" fillId="2" borderId="1" xfId="0" applyNumberFormat="1" applyFill="1" applyBorder="1" applyAlignment="1">
      <alignment horizontal="center"/>
    </xf>
    <xf numFmtId="164" fontId="1" fillId="0" borderId="3" xfId="0" applyFont="1" applyBorder="1" applyAlignment="1">
      <alignment/>
    </xf>
    <xf numFmtId="164" fontId="1" fillId="3" borderId="6" xfId="0" applyFont="1" applyFill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4" fontId="0" fillId="0" borderId="7" xfId="0" applyFill="1" applyBorder="1" applyAlignment="1">
      <alignment/>
    </xf>
    <xf numFmtId="164" fontId="1" fillId="2" borderId="8" xfId="0" applyFont="1" applyFill="1" applyBorder="1" applyAlignment="1">
      <alignment horizontal="center"/>
    </xf>
    <xf numFmtId="164" fontId="1" fillId="0" borderId="9" xfId="0" applyFont="1" applyBorder="1" applyAlignment="1">
      <alignment/>
    </xf>
    <xf numFmtId="164" fontId="0" fillId="0" borderId="0" xfId="0" applyBorder="1" applyAlignment="1">
      <alignment/>
    </xf>
    <xf numFmtId="164" fontId="0" fillId="2" borderId="10" xfId="0" applyFill="1" applyBorder="1" applyAlignment="1">
      <alignment/>
    </xf>
    <xf numFmtId="164" fontId="0" fillId="0" borderId="11" xfId="0" applyBorder="1" applyAlignment="1">
      <alignment/>
    </xf>
    <xf numFmtId="164" fontId="1" fillId="0" borderId="0" xfId="0" applyFont="1" applyBorder="1" applyAlignment="1">
      <alignment/>
    </xf>
    <xf numFmtId="164" fontId="0" fillId="2" borderId="1" xfId="0" applyFill="1" applyBorder="1" applyAlignment="1">
      <alignment/>
    </xf>
    <xf numFmtId="164" fontId="0" fillId="0" borderId="9" xfId="0" applyBorder="1" applyAlignment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12" xfId="0" applyBorder="1" applyAlignment="1">
      <alignment/>
    </xf>
    <xf numFmtId="164" fontId="0" fillId="2" borderId="11" xfId="0" applyFill="1" applyBorder="1" applyAlignment="1">
      <alignment/>
    </xf>
    <xf numFmtId="164" fontId="0" fillId="0" borderId="13" xfId="0" applyBorder="1" applyAlignment="1">
      <alignment/>
    </xf>
    <xf numFmtId="164" fontId="2" fillId="0" borderId="11" xfId="0" applyFont="1" applyBorder="1" applyAlignment="1">
      <alignment/>
    </xf>
    <xf numFmtId="164" fontId="0" fillId="0" borderId="4" xfId="0" applyBorder="1" applyAlignment="1">
      <alignment/>
    </xf>
    <xf numFmtId="164" fontId="1" fillId="2" borderId="14" xfId="0" applyFont="1" applyFill="1" applyBorder="1" applyAlignment="1">
      <alignment/>
    </xf>
    <xf numFmtId="164" fontId="1" fillId="2" borderId="15" xfId="0" applyFont="1" applyFill="1" applyBorder="1" applyAlignment="1">
      <alignment/>
    </xf>
    <xf numFmtId="164" fontId="1" fillId="2" borderId="8" xfId="0" applyFont="1" applyFill="1" applyBorder="1" applyAlignment="1">
      <alignment/>
    </xf>
    <xf numFmtId="164" fontId="0" fillId="0" borderId="16" xfId="0" applyFill="1" applyBorder="1" applyAlignment="1">
      <alignment/>
    </xf>
    <xf numFmtId="164" fontId="6" fillId="2" borderId="17" xfId="0" applyFont="1" applyFill="1" applyBorder="1" applyAlignment="1">
      <alignment/>
    </xf>
    <xf numFmtId="164" fontId="0" fillId="2" borderId="18" xfId="0" applyFill="1" applyBorder="1" applyAlignment="1">
      <alignment/>
    </xf>
    <xf numFmtId="164" fontId="1" fillId="2" borderId="19" xfId="0" applyFont="1" applyFill="1" applyBorder="1" applyAlignment="1">
      <alignment horizontal="center"/>
    </xf>
    <xf numFmtId="164" fontId="1" fillId="2" borderId="20" xfId="0" applyFont="1" applyFill="1" applyBorder="1" applyAlignment="1">
      <alignment horizontal="center"/>
    </xf>
    <xf numFmtId="164" fontId="1" fillId="0" borderId="21" xfId="0" applyFont="1" applyBorder="1" applyAlignment="1">
      <alignment/>
    </xf>
    <xf numFmtId="164" fontId="0" fillId="0" borderId="22" xfId="0" applyBorder="1" applyAlignment="1">
      <alignment/>
    </xf>
    <xf numFmtId="166" fontId="0" fillId="0" borderId="22" xfId="0" applyNumberFormat="1" applyBorder="1" applyAlignment="1">
      <alignment horizontal="center"/>
    </xf>
    <xf numFmtId="164" fontId="0" fillId="0" borderId="22" xfId="0" applyBorder="1" applyAlignment="1">
      <alignment horizontal="center"/>
    </xf>
    <xf numFmtId="164" fontId="0" fillId="0" borderId="23" xfId="0" applyBorder="1" applyAlignment="1">
      <alignment horizontal="center"/>
    </xf>
    <xf numFmtId="164" fontId="0" fillId="0" borderId="24" xfId="0" applyBorder="1" applyAlignment="1">
      <alignment/>
    </xf>
    <xf numFmtId="166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25" xfId="0" applyBorder="1" applyAlignment="1">
      <alignment horizontal="center"/>
    </xf>
    <xf numFmtId="164" fontId="0" fillId="0" borderId="26" xfId="0" applyBorder="1" applyAlignment="1">
      <alignment/>
    </xf>
    <xf numFmtId="164" fontId="0" fillId="0" borderId="27" xfId="0" applyFont="1" applyBorder="1" applyAlignment="1">
      <alignment/>
    </xf>
    <xf numFmtId="164" fontId="0" fillId="0" borderId="1" xfId="0" applyBorder="1" applyAlignment="1">
      <alignment/>
    </xf>
    <xf numFmtId="164" fontId="0" fillId="0" borderId="28" xfId="0" applyBorder="1" applyAlignment="1">
      <alignment/>
    </xf>
    <xf numFmtId="165" fontId="0" fillId="4" borderId="1" xfId="0" applyNumberFormat="1" applyFill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164" fontId="1" fillId="0" borderId="26" xfId="0" applyFont="1" applyBorder="1" applyAlignment="1">
      <alignment/>
    </xf>
    <xf numFmtId="166" fontId="0" fillId="4" borderId="3" xfId="0" applyNumberFormat="1" applyFill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4" fontId="0" fillId="0" borderId="30" xfId="0" applyBorder="1" applyAlignment="1">
      <alignment/>
    </xf>
    <xf numFmtId="164" fontId="0" fillId="0" borderId="31" xfId="0" applyBorder="1" applyAlignment="1">
      <alignment/>
    </xf>
    <xf numFmtId="164" fontId="0" fillId="0" borderId="32" xfId="0" applyBorder="1" applyAlignment="1">
      <alignment/>
    </xf>
    <xf numFmtId="166" fontId="0" fillId="4" borderId="33" xfId="0" applyNumberFormat="1" applyFont="1" applyFill="1" applyBorder="1" applyAlignment="1">
      <alignment horizontal="center"/>
    </xf>
    <xf numFmtId="164" fontId="0" fillId="0" borderId="33" xfId="0" applyBorder="1" applyAlignment="1">
      <alignment horizontal="center"/>
    </xf>
    <xf numFmtId="164" fontId="0" fillId="0" borderId="34" xfId="0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7" fontId="0" fillId="0" borderId="0" xfId="0" applyNumberFormat="1" applyBorder="1" applyAlignment="1">
      <alignment/>
    </xf>
    <xf numFmtId="166" fontId="1" fillId="4" borderId="0" xfId="0" applyNumberFormat="1" applyFont="1" applyFill="1" applyBorder="1" applyAlignment="1">
      <alignment horizontal="center"/>
    </xf>
    <xf numFmtId="164" fontId="0" fillId="4" borderId="0" xfId="0" applyFill="1" applyAlignment="1">
      <alignment horizontal="center"/>
    </xf>
    <xf numFmtId="164" fontId="7" fillId="2" borderId="0" xfId="0" applyFont="1" applyFill="1" applyAlignment="1">
      <alignment horizontal="left"/>
    </xf>
    <xf numFmtId="164" fontId="8" fillId="2" borderId="35" xfId="0" applyFont="1" applyFill="1" applyBorder="1" applyAlignment="1">
      <alignment horizontal="center"/>
    </xf>
    <xf numFmtId="164" fontId="9" fillId="2" borderId="0" xfId="0" applyFont="1" applyFill="1" applyAlignment="1">
      <alignment/>
    </xf>
    <xf numFmtId="164" fontId="10" fillId="4" borderId="0" xfId="0" applyFont="1" applyFill="1" applyAlignment="1">
      <alignment horizontal="right"/>
    </xf>
    <xf numFmtId="164" fontId="10" fillId="4" borderId="0" xfId="0" applyFont="1" applyFill="1" applyAlignment="1">
      <alignment/>
    </xf>
    <xf numFmtId="165" fontId="10" fillId="4" borderId="0" xfId="0" applyNumberFormat="1" applyFont="1" applyFill="1" applyAlignment="1">
      <alignment/>
    </xf>
    <xf numFmtId="164" fontId="11" fillId="2" borderId="0" xfId="0" applyNumberFormat="1" applyFont="1" applyFill="1" applyBorder="1" applyAlignment="1">
      <alignment horizontal="center" vertical="center"/>
    </xf>
    <xf numFmtId="164" fontId="9" fillId="2" borderId="0" xfId="0" applyFont="1" applyFill="1" applyAlignment="1">
      <alignment horizontal="center"/>
    </xf>
    <xf numFmtId="164" fontId="11" fillId="2" borderId="0" xfId="0" applyFont="1" applyFill="1" applyBorder="1" applyAlignment="1">
      <alignment horizontal="center" vertical="center"/>
    </xf>
    <xf numFmtId="164" fontId="11" fillId="2" borderId="0" xfId="0" applyFont="1" applyFill="1" applyAlignment="1">
      <alignment horizontal="center" vertical="center"/>
    </xf>
    <xf numFmtId="168" fontId="12" fillId="2" borderId="36" xfId="0" applyNumberFormat="1" applyFont="1" applyFill="1" applyBorder="1" applyAlignment="1">
      <alignment horizontal="left"/>
    </xf>
    <xf numFmtId="168" fontId="12" fillId="2" borderId="1" xfId="0" applyNumberFormat="1" applyFont="1" applyFill="1" applyBorder="1" applyAlignment="1">
      <alignment horizontal="center"/>
    </xf>
    <xf numFmtId="168" fontId="12" fillId="2" borderId="36" xfId="0" applyNumberFormat="1" applyFont="1" applyFill="1" applyBorder="1" applyAlignment="1">
      <alignment horizontal="center"/>
    </xf>
    <xf numFmtId="168" fontId="12" fillId="2" borderId="37" xfId="0" applyNumberFormat="1" applyFont="1" applyFill="1" applyBorder="1" applyAlignment="1">
      <alignment horizontal="left"/>
    </xf>
    <xf numFmtId="168" fontId="12" fillId="2" borderId="38" xfId="0" applyNumberFormat="1" applyFont="1" applyFill="1" applyBorder="1" applyAlignment="1">
      <alignment horizontal="center"/>
    </xf>
    <xf numFmtId="168" fontId="13" fillId="2" borderId="36" xfId="0" applyNumberFormat="1" applyFont="1" applyFill="1" applyBorder="1" applyAlignment="1">
      <alignment horizontal="center"/>
    </xf>
    <xf numFmtId="168" fontId="12" fillId="2" borderId="37" xfId="0" applyNumberFormat="1" applyFont="1" applyFill="1" applyBorder="1" applyAlignment="1">
      <alignment horizontal="center"/>
    </xf>
    <xf numFmtId="168" fontId="14" fillId="2" borderId="37" xfId="0" applyNumberFormat="1" applyFont="1" applyFill="1" applyBorder="1" applyAlignment="1">
      <alignment horizontal="left"/>
    </xf>
    <xf numFmtId="168" fontId="12" fillId="2" borderId="39" xfId="0" applyNumberFormat="1" applyFont="1" applyFill="1" applyBorder="1" applyAlignment="1">
      <alignment horizontal="left"/>
    </xf>
    <xf numFmtId="168" fontId="12" fillId="2" borderId="39" xfId="0" applyNumberFormat="1" applyFont="1" applyFill="1" applyBorder="1" applyAlignment="1">
      <alignment horizontal="center"/>
    </xf>
    <xf numFmtId="168" fontId="12" fillId="5" borderId="36" xfId="0" applyNumberFormat="1" applyFont="1" applyFill="1" applyBorder="1" applyAlignment="1">
      <alignment horizontal="left"/>
    </xf>
    <xf numFmtId="168" fontId="13" fillId="5" borderId="36" xfId="0" applyNumberFormat="1" applyFont="1" applyFill="1" applyBorder="1" applyAlignment="1">
      <alignment horizontal="center"/>
    </xf>
    <xf numFmtId="165" fontId="12" fillId="5" borderId="39" xfId="0" applyNumberFormat="1" applyFont="1" applyFill="1" applyBorder="1" applyAlignment="1">
      <alignment horizontal="left"/>
    </xf>
    <xf numFmtId="165" fontId="12" fillId="5" borderId="39" xfId="0" applyNumberFormat="1" applyFont="1" applyFill="1" applyBorder="1" applyAlignment="1">
      <alignment/>
    </xf>
    <xf numFmtId="165" fontId="12" fillId="0" borderId="37" xfId="0" applyNumberFormat="1" applyFont="1" applyFill="1" applyBorder="1" applyAlignment="1">
      <alignment horizontal="left"/>
    </xf>
    <xf numFmtId="165" fontId="12" fillId="0" borderId="37" xfId="0" applyNumberFormat="1" applyFont="1" applyFill="1" applyBorder="1" applyAlignment="1">
      <alignment/>
    </xf>
    <xf numFmtId="165" fontId="12" fillId="0" borderId="37" xfId="0" applyNumberFormat="1" applyFont="1" applyBorder="1" applyAlignment="1">
      <alignment horizontal="left"/>
    </xf>
    <xf numFmtId="165" fontId="12" fillId="0" borderId="37" xfId="0" applyNumberFormat="1" applyFont="1" applyBorder="1" applyAlignment="1">
      <alignment/>
    </xf>
    <xf numFmtId="169" fontId="12" fillId="0" borderId="37" xfId="0" applyNumberFormat="1" applyFont="1" applyBorder="1" applyAlignment="1">
      <alignment horizontal="left"/>
    </xf>
    <xf numFmtId="165" fontId="12" fillId="5" borderId="1" xfId="0" applyNumberFormat="1" applyFont="1" applyFill="1" applyBorder="1" applyAlignment="1">
      <alignment/>
    </xf>
    <xf numFmtId="169" fontId="12" fillId="5" borderId="1" xfId="0" applyNumberFormat="1" applyFont="1" applyFill="1" applyBorder="1" applyAlignment="1">
      <alignment horizontal="left"/>
    </xf>
    <xf numFmtId="168" fontId="12" fillId="0" borderId="0" xfId="0" applyNumberFormat="1" applyFont="1" applyAlignment="1">
      <alignment horizontal="left"/>
    </xf>
    <xf numFmtId="168" fontId="12" fillId="0" borderId="0" xfId="0" applyNumberFormat="1" applyFont="1" applyAlignment="1">
      <alignment/>
    </xf>
    <xf numFmtId="164" fontId="15" fillId="0" borderId="1" xfId="0" applyFont="1" applyFill="1" applyBorder="1" applyAlignment="1">
      <alignment horizontal="center"/>
    </xf>
    <xf numFmtId="164" fontId="16" fillId="0" borderId="0" xfId="0" applyFont="1" applyAlignment="1">
      <alignment/>
    </xf>
    <xf numFmtId="164" fontId="15" fillId="0" borderId="1" xfId="0" applyFont="1" applyBorder="1" applyAlignment="1" applyProtection="1">
      <alignment horizontal="center"/>
      <protection locked="0"/>
    </xf>
    <xf numFmtId="164" fontId="15" fillId="0" borderId="1" xfId="0" applyFont="1" applyBorder="1" applyAlignment="1">
      <alignment wrapText="1"/>
    </xf>
    <xf numFmtId="170" fontId="15" fillId="0" borderId="1" xfId="0" applyNumberFormat="1" applyFont="1" applyBorder="1" applyAlignment="1">
      <alignment/>
    </xf>
    <xf numFmtId="164" fontId="16" fillId="0" borderId="1" xfId="0" applyFont="1" applyBorder="1" applyAlignment="1">
      <alignment wrapText="1"/>
    </xf>
    <xf numFmtId="170" fontId="16" fillId="0" borderId="1" xfId="0" applyNumberFormat="1" applyFont="1" applyBorder="1" applyAlignment="1" applyProtection="1">
      <alignment/>
      <protection locked="0"/>
    </xf>
    <xf numFmtId="164" fontId="16" fillId="0" borderId="36" xfId="0" applyFont="1" applyBorder="1" applyAlignment="1">
      <alignment wrapText="1"/>
    </xf>
    <xf numFmtId="170" fontId="16" fillId="0" borderId="36" xfId="0" applyNumberFormat="1" applyFont="1" applyBorder="1" applyAlignment="1" applyProtection="1">
      <alignment/>
      <protection locked="0"/>
    </xf>
    <xf numFmtId="164" fontId="16" fillId="0" borderId="37" xfId="0" applyFont="1" applyBorder="1" applyAlignment="1">
      <alignment wrapText="1"/>
    </xf>
    <xf numFmtId="170" fontId="16" fillId="0" borderId="37" xfId="0" applyNumberFormat="1" applyFont="1" applyBorder="1" applyAlignment="1" applyProtection="1">
      <alignment/>
      <protection locked="0"/>
    </xf>
    <xf numFmtId="164" fontId="16" fillId="0" borderId="39" xfId="0" applyFont="1" applyBorder="1" applyAlignment="1">
      <alignment wrapText="1"/>
    </xf>
    <xf numFmtId="170" fontId="16" fillId="0" borderId="39" xfId="0" applyNumberFormat="1" applyFont="1" applyBorder="1" applyAlignment="1" applyProtection="1">
      <alignment/>
      <protection locked="0"/>
    </xf>
    <xf numFmtId="170" fontId="15" fillId="0" borderId="1" xfId="0" applyNumberFormat="1" applyFont="1" applyBorder="1" applyAlignment="1" applyProtection="1">
      <alignment/>
      <protection locked="0"/>
    </xf>
    <xf numFmtId="170" fontId="16" fillId="0" borderId="1" xfId="0" applyNumberFormat="1" applyFont="1" applyBorder="1" applyAlignment="1">
      <alignment/>
    </xf>
    <xf numFmtId="170" fontId="17" fillId="0" borderId="36" xfId="0" applyNumberFormat="1" applyFont="1" applyBorder="1" applyAlignment="1" applyProtection="1">
      <alignment/>
      <protection locked="0"/>
    </xf>
    <xf numFmtId="170" fontId="17" fillId="0" borderId="37" xfId="0" applyNumberFormat="1" applyFont="1" applyBorder="1" applyAlignment="1" applyProtection="1">
      <alignment/>
      <protection locked="0"/>
    </xf>
    <xf numFmtId="170" fontId="17" fillId="0" borderId="39" xfId="0" applyNumberFormat="1" applyFont="1" applyBorder="1" applyAlignment="1" applyProtection="1">
      <alignment/>
      <protection locked="0"/>
    </xf>
    <xf numFmtId="170" fontId="17" fillId="0" borderId="1" xfId="0" applyNumberFormat="1" applyFont="1" applyBorder="1" applyAlignment="1">
      <alignment/>
    </xf>
    <xf numFmtId="170" fontId="17" fillId="0" borderId="36" xfId="0" applyNumberFormat="1" applyFont="1" applyBorder="1" applyAlignment="1">
      <alignment/>
    </xf>
    <xf numFmtId="170" fontId="17" fillId="0" borderId="37" xfId="0" applyNumberFormat="1" applyFont="1" applyBorder="1" applyAlignment="1">
      <alignment/>
    </xf>
    <xf numFmtId="170" fontId="17" fillId="0" borderId="1" xfId="0" applyNumberFormat="1" applyFont="1" applyBorder="1" applyAlignment="1" applyProtection="1">
      <alignment/>
      <protection locked="0"/>
    </xf>
    <xf numFmtId="170" fontId="18" fillId="0" borderId="1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090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90" zoomScaleNormal="90" workbookViewId="0" topLeftCell="A1">
      <selection activeCell="C13" sqref="C13"/>
    </sheetView>
  </sheetViews>
  <sheetFormatPr defaultColWidth="4.57421875" defaultRowHeight="12.75"/>
  <cols>
    <col min="1" max="1" width="9.7109375" style="0" customWidth="1"/>
    <col min="2" max="2" width="21.421875" style="0" customWidth="1"/>
    <col min="3" max="3" width="15.28125" style="1" customWidth="1"/>
    <col min="4" max="4" width="13.8515625" style="1" customWidth="1"/>
    <col min="5" max="5" width="12.140625" style="1" customWidth="1"/>
    <col min="6" max="6" width="10.7109375" style="1" customWidth="1"/>
    <col min="7" max="7" width="12.57421875" style="1" customWidth="1"/>
    <col min="8" max="8" width="11.421875" style="1" customWidth="1"/>
    <col min="9" max="9" width="12.140625" style="1" customWidth="1"/>
    <col min="10" max="10" width="11.421875" style="1" customWidth="1"/>
    <col min="11" max="11" width="10.8515625" style="1" customWidth="1"/>
    <col min="12" max="12" width="11.140625" style="1" customWidth="1"/>
    <col min="13" max="13" width="10.57421875" style="1" customWidth="1"/>
    <col min="14" max="14" width="11.140625" style="1" customWidth="1"/>
    <col min="15" max="15" width="15.421875" style="0" customWidth="1"/>
  </cols>
  <sheetData>
    <row r="1" spans="3:14" ht="12.75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3:15" ht="12.75"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4" t="s">
        <v>13</v>
      </c>
    </row>
    <row r="3" spans="1:15" ht="12.75">
      <c r="A3" s="5" t="s">
        <v>14</v>
      </c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5" ht="12.75">
      <c r="A4" s="7" t="s">
        <v>15</v>
      </c>
      <c r="B4" s="7"/>
      <c r="C4" s="8" t="s">
        <v>16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4">
        <f aca="true" t="shared" si="0" ref="O4:O31">SUM(C4:N4)</f>
        <v>0</v>
      </c>
    </row>
    <row r="5" spans="1:15" ht="12.75">
      <c r="A5" s="7" t="s">
        <v>17</v>
      </c>
      <c r="B5" s="7"/>
      <c r="C5" s="10" t="s">
        <v>18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4">
        <f t="shared" si="0"/>
        <v>0</v>
      </c>
    </row>
    <row r="6" spans="1:15" ht="36" customHeight="1">
      <c r="A6" s="7" t="s">
        <v>19</v>
      </c>
      <c r="B6" s="7"/>
      <c r="C6" s="11" t="s">
        <v>20</v>
      </c>
      <c r="D6" s="11" t="s">
        <v>20</v>
      </c>
      <c r="E6" s="11" t="s">
        <v>20</v>
      </c>
      <c r="F6" s="11" t="s">
        <v>20</v>
      </c>
      <c r="G6" s="11" t="s">
        <v>20</v>
      </c>
      <c r="H6" s="11" t="s">
        <v>20</v>
      </c>
      <c r="I6" s="11" t="s">
        <v>20</v>
      </c>
      <c r="J6" s="11" t="s">
        <v>20</v>
      </c>
      <c r="K6" s="11" t="s">
        <v>20</v>
      </c>
      <c r="L6" s="11" t="s">
        <v>20</v>
      </c>
      <c r="M6" s="11" t="s">
        <v>20</v>
      </c>
      <c r="N6" s="11" t="s">
        <v>20</v>
      </c>
      <c r="O6" s="4">
        <f>SUM(C6:N6)</f>
        <v>0</v>
      </c>
    </row>
    <row r="7" spans="1:15" ht="12.75">
      <c r="A7" s="7" t="s">
        <v>21</v>
      </c>
      <c r="B7" s="7"/>
      <c r="C7" s="1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4">
        <f t="shared" si="0"/>
        <v>0</v>
      </c>
    </row>
    <row r="8" spans="1:15" ht="12.75">
      <c r="A8" s="7" t="s">
        <v>22</v>
      </c>
      <c r="B8" s="7"/>
      <c r="C8" s="11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4">
        <f t="shared" si="0"/>
        <v>0</v>
      </c>
    </row>
    <row r="9" spans="1:15" ht="12.75">
      <c r="A9" s="6" t="s">
        <v>23</v>
      </c>
      <c r="B9" s="6"/>
      <c r="C9" s="11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4">
        <f t="shared" si="0"/>
        <v>0</v>
      </c>
    </row>
    <row r="10" spans="1:15" ht="12.75">
      <c r="A10" s="6"/>
      <c r="B10" s="6"/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4">
        <f t="shared" si="0"/>
        <v>0</v>
      </c>
    </row>
    <row r="11" spans="1:15" ht="12.75">
      <c r="A11" s="12" t="s">
        <v>24</v>
      </c>
      <c r="B11" s="13"/>
      <c r="C11" s="14">
        <f>SUM(C4:C10)</f>
        <v>0</v>
      </c>
      <c r="D11" s="15">
        <f aca="true" t="shared" si="1" ref="D11:N11">SUM(D4:D10)</f>
        <v>0</v>
      </c>
      <c r="E11" s="15">
        <f t="shared" si="1"/>
        <v>0</v>
      </c>
      <c r="F11" s="15">
        <f t="shared" si="1"/>
        <v>0</v>
      </c>
      <c r="G11" s="15">
        <f t="shared" si="1"/>
        <v>0</v>
      </c>
      <c r="H11" s="15">
        <f t="shared" si="1"/>
        <v>0</v>
      </c>
      <c r="I11" s="15">
        <f t="shared" si="1"/>
        <v>0</v>
      </c>
      <c r="J11" s="15">
        <f t="shared" si="1"/>
        <v>0</v>
      </c>
      <c r="K11" s="15">
        <f t="shared" si="1"/>
        <v>0</v>
      </c>
      <c r="L11" s="15">
        <f t="shared" si="1"/>
        <v>0</v>
      </c>
      <c r="M11" s="15">
        <f t="shared" si="1"/>
        <v>0</v>
      </c>
      <c r="N11" s="15">
        <f t="shared" si="1"/>
        <v>0</v>
      </c>
      <c r="O11" s="4">
        <f t="shared" si="0"/>
        <v>0</v>
      </c>
    </row>
    <row r="12" spans="1:15" ht="12.75">
      <c r="A12" s="7" t="s">
        <v>25</v>
      </c>
      <c r="B12" s="7"/>
      <c r="C12" s="11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4">
        <f t="shared" si="0"/>
        <v>0</v>
      </c>
    </row>
    <row r="13" spans="1:15" ht="12.75">
      <c r="A13" s="7" t="s">
        <v>26</v>
      </c>
      <c r="B13" s="7"/>
      <c r="C13" s="11" t="s">
        <v>27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4">
        <f t="shared" si="0"/>
        <v>0</v>
      </c>
    </row>
    <row r="14" spans="1:15" ht="12.75">
      <c r="A14" s="7" t="s">
        <v>28</v>
      </c>
      <c r="B14" s="7"/>
      <c r="C14" s="11" t="s">
        <v>29</v>
      </c>
      <c r="D14" s="11" t="s">
        <v>29</v>
      </c>
      <c r="E14" s="11" t="s">
        <v>29</v>
      </c>
      <c r="F14" s="11" t="s">
        <v>29</v>
      </c>
      <c r="G14" s="11" t="s">
        <v>29</v>
      </c>
      <c r="H14" s="11" t="s">
        <v>29</v>
      </c>
      <c r="I14" s="11" t="s">
        <v>29</v>
      </c>
      <c r="J14" s="11" t="s">
        <v>29</v>
      </c>
      <c r="K14" s="11" t="s">
        <v>29</v>
      </c>
      <c r="L14" s="11" t="s">
        <v>29</v>
      </c>
      <c r="M14" s="11" t="s">
        <v>29</v>
      </c>
      <c r="N14" s="11" t="s">
        <v>29</v>
      </c>
      <c r="O14" s="4">
        <f t="shared" si="0"/>
        <v>0</v>
      </c>
    </row>
    <row r="15" spans="1:15" ht="12.75">
      <c r="A15" s="7" t="s">
        <v>30</v>
      </c>
      <c r="B15" s="7"/>
      <c r="C15" s="1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4">
        <f t="shared" si="0"/>
        <v>0</v>
      </c>
    </row>
    <row r="16" spans="1:15" ht="12.75">
      <c r="A16" s="7" t="s">
        <v>31</v>
      </c>
      <c r="B16" s="7"/>
      <c r="C16" s="1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4">
        <f t="shared" si="0"/>
        <v>0</v>
      </c>
    </row>
    <row r="17" spans="1:15" ht="12.75">
      <c r="A17" s="7" t="s">
        <v>32</v>
      </c>
      <c r="B17" s="7"/>
      <c r="C17" s="11" t="s">
        <v>33</v>
      </c>
      <c r="D17" s="11" t="s">
        <v>33</v>
      </c>
      <c r="E17" s="11" t="s">
        <v>33</v>
      </c>
      <c r="F17" s="11" t="s">
        <v>33</v>
      </c>
      <c r="G17" s="11" t="s">
        <v>33</v>
      </c>
      <c r="H17" s="11" t="s">
        <v>33</v>
      </c>
      <c r="I17" s="11" t="s">
        <v>33</v>
      </c>
      <c r="J17" s="11" t="s">
        <v>33</v>
      </c>
      <c r="K17" s="11" t="s">
        <v>33</v>
      </c>
      <c r="L17" s="11" t="s">
        <v>33</v>
      </c>
      <c r="M17" s="11" t="s">
        <v>33</v>
      </c>
      <c r="N17" s="11" t="s">
        <v>33</v>
      </c>
      <c r="O17" s="4">
        <f t="shared" si="0"/>
        <v>0</v>
      </c>
    </row>
    <row r="18" spans="1:15" ht="12.75">
      <c r="A18" s="7" t="s">
        <v>34</v>
      </c>
      <c r="B18" s="7"/>
      <c r="C18" s="11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4">
        <f t="shared" si="0"/>
        <v>0</v>
      </c>
    </row>
    <row r="19" spans="1:15" ht="12.75">
      <c r="A19" s="7" t="s">
        <v>35</v>
      </c>
      <c r="B19" s="7"/>
      <c r="C19" s="1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4">
        <f t="shared" si="0"/>
        <v>0</v>
      </c>
    </row>
    <row r="20" spans="1:15" ht="12.75">
      <c r="A20" s="7" t="s">
        <v>36</v>
      </c>
      <c r="B20" s="7"/>
      <c r="C20" s="11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4">
        <f t="shared" si="0"/>
        <v>0</v>
      </c>
    </row>
    <row r="21" spans="1:15" ht="12.75">
      <c r="A21" s="16" t="s">
        <v>37</v>
      </c>
      <c r="B21" s="16"/>
      <c r="C21" s="1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4">
        <f t="shared" si="0"/>
        <v>0</v>
      </c>
    </row>
    <row r="22" spans="1:15" ht="12.75">
      <c r="A22" s="16" t="s">
        <v>38</v>
      </c>
      <c r="B22" s="16"/>
      <c r="C22" s="11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4">
        <f t="shared" si="0"/>
        <v>0</v>
      </c>
    </row>
    <row r="23" spans="1:15" ht="12.75">
      <c r="A23" s="16" t="s">
        <v>39</v>
      </c>
      <c r="B23" s="16"/>
      <c r="C23" s="11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4">
        <f t="shared" si="0"/>
        <v>0</v>
      </c>
    </row>
    <row r="24" spans="1:15" ht="12.75">
      <c r="A24" s="7" t="s">
        <v>40</v>
      </c>
      <c r="B24" s="7"/>
      <c r="C24" s="11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>
        <f t="shared" si="0"/>
        <v>0</v>
      </c>
    </row>
    <row r="25" spans="1:15" ht="50.25" customHeight="1">
      <c r="A25" s="7" t="s">
        <v>41</v>
      </c>
      <c r="B25" s="7"/>
      <c r="C25" s="11" t="s">
        <v>42</v>
      </c>
      <c r="D25" s="9"/>
      <c r="E25" s="9"/>
      <c r="F25" s="11" t="s">
        <v>42</v>
      </c>
      <c r="G25" s="9"/>
      <c r="H25" s="9"/>
      <c r="I25" s="11" t="s">
        <v>42</v>
      </c>
      <c r="J25" s="9"/>
      <c r="K25" s="9"/>
      <c r="L25" s="11" t="s">
        <v>42</v>
      </c>
      <c r="M25" s="9"/>
      <c r="N25" s="9"/>
      <c r="O25" s="4">
        <f t="shared" si="0"/>
        <v>0</v>
      </c>
    </row>
    <row r="26" spans="1:15" ht="12.75">
      <c r="A26" s="7" t="s">
        <v>43</v>
      </c>
      <c r="B26" s="7"/>
      <c r="C26" s="11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>
        <f t="shared" si="0"/>
        <v>0</v>
      </c>
    </row>
    <row r="27" spans="1:15" ht="12.75">
      <c r="A27" s="7"/>
      <c r="B27" s="7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>
        <f t="shared" si="0"/>
        <v>0</v>
      </c>
    </row>
    <row r="28" spans="1:15" ht="12.75">
      <c r="A28" s="17" t="s">
        <v>44</v>
      </c>
      <c r="B28" s="18"/>
      <c r="C28" s="19">
        <f>SUM(C13:C26)</f>
        <v>0</v>
      </c>
      <c r="D28" s="19">
        <f aca="true" t="shared" si="2" ref="D28:N28">SUM(D13:D26)</f>
        <v>0</v>
      </c>
      <c r="E28" s="19">
        <f t="shared" si="2"/>
        <v>0</v>
      </c>
      <c r="F28" s="19">
        <f t="shared" si="2"/>
        <v>0</v>
      </c>
      <c r="G28" s="19">
        <f t="shared" si="2"/>
        <v>0</v>
      </c>
      <c r="H28" s="19">
        <f t="shared" si="2"/>
        <v>0</v>
      </c>
      <c r="I28" s="19">
        <f t="shared" si="2"/>
        <v>0</v>
      </c>
      <c r="J28" s="19">
        <f t="shared" si="2"/>
        <v>0</v>
      </c>
      <c r="K28" s="19">
        <f t="shared" si="2"/>
        <v>0</v>
      </c>
      <c r="L28" s="19">
        <f t="shared" si="2"/>
        <v>0</v>
      </c>
      <c r="M28" s="19">
        <f t="shared" si="2"/>
        <v>0</v>
      </c>
      <c r="N28" s="19">
        <f t="shared" si="2"/>
        <v>0</v>
      </c>
      <c r="O28" s="4">
        <f t="shared" si="0"/>
        <v>0</v>
      </c>
    </row>
    <row r="29" spans="1:15" ht="12.75">
      <c r="A29" s="7"/>
      <c r="B29" s="7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">
        <f t="shared" si="0"/>
        <v>0</v>
      </c>
    </row>
    <row r="30" spans="1:15" ht="12.75">
      <c r="A30" s="17" t="s">
        <v>45</v>
      </c>
      <c r="B30" s="18"/>
      <c r="C30" s="19">
        <f>+C11-C28</f>
        <v>0</v>
      </c>
      <c r="D30" s="19">
        <f aca="true" t="shared" si="3" ref="D30:N30">+D11-D28</f>
        <v>0</v>
      </c>
      <c r="E30" s="19">
        <f t="shared" si="3"/>
        <v>0</v>
      </c>
      <c r="F30" s="19">
        <f t="shared" si="3"/>
        <v>0</v>
      </c>
      <c r="G30" s="19">
        <f t="shared" si="3"/>
        <v>0</v>
      </c>
      <c r="H30" s="19">
        <f t="shared" si="3"/>
        <v>0</v>
      </c>
      <c r="I30" s="19">
        <f t="shared" si="3"/>
        <v>0</v>
      </c>
      <c r="J30" s="19">
        <f t="shared" si="3"/>
        <v>0</v>
      </c>
      <c r="K30" s="19">
        <f t="shared" si="3"/>
        <v>0</v>
      </c>
      <c r="L30" s="19">
        <f t="shared" si="3"/>
        <v>0</v>
      </c>
      <c r="M30" s="19">
        <f t="shared" si="3"/>
        <v>0</v>
      </c>
      <c r="N30" s="19">
        <f t="shared" si="3"/>
        <v>0</v>
      </c>
      <c r="O30" s="4">
        <f t="shared" si="0"/>
        <v>0</v>
      </c>
    </row>
    <row r="31" spans="1:15" ht="12.75">
      <c r="A31" s="7"/>
      <c r="B31" s="7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4">
        <f t="shared" si="0"/>
        <v>0</v>
      </c>
    </row>
    <row r="32" spans="1:15" ht="12.75">
      <c r="A32" s="17" t="s">
        <v>46</v>
      </c>
      <c r="B32" s="18"/>
      <c r="C32" s="19">
        <f>+C30</f>
        <v>0</v>
      </c>
      <c r="D32" s="19">
        <f>+C32+D30</f>
        <v>0</v>
      </c>
      <c r="E32" s="19">
        <f aca="true" t="shared" si="4" ref="E32:N32">+D32+E30</f>
        <v>0</v>
      </c>
      <c r="F32" s="19">
        <f t="shared" si="4"/>
        <v>0</v>
      </c>
      <c r="G32" s="19">
        <f t="shared" si="4"/>
        <v>0</v>
      </c>
      <c r="H32" s="19">
        <f t="shared" si="4"/>
        <v>0</v>
      </c>
      <c r="I32" s="19">
        <f t="shared" si="4"/>
        <v>0</v>
      </c>
      <c r="J32" s="19">
        <f t="shared" si="4"/>
        <v>0</v>
      </c>
      <c r="K32" s="19">
        <f t="shared" si="4"/>
        <v>0</v>
      </c>
      <c r="L32" s="19">
        <f t="shared" si="4"/>
        <v>0</v>
      </c>
      <c r="M32" s="19">
        <f t="shared" si="4"/>
        <v>0</v>
      </c>
      <c r="N32" s="19">
        <f t="shared" si="4"/>
        <v>0</v>
      </c>
      <c r="O32" s="4"/>
    </row>
    <row r="33" spans="1:14" ht="12.75">
      <c r="A33" s="20"/>
      <c r="B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</sheetData>
  <sheetProtection selectLockedCells="1" selectUnlockedCells="1"/>
  <mergeCells count="1">
    <mergeCell ref="C1:N1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10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4">
      <selection activeCell="K16" sqref="K16"/>
    </sheetView>
  </sheetViews>
  <sheetFormatPr defaultColWidth="11.421875" defaultRowHeight="12.75"/>
  <cols>
    <col min="1" max="1" width="10.140625" style="0" customWidth="1"/>
    <col min="2" max="2" width="9.7109375" style="0" customWidth="1"/>
    <col min="3" max="3" width="23.57421875" style="0" customWidth="1"/>
    <col min="4" max="4" width="16.8515625" style="0" customWidth="1"/>
    <col min="5" max="5" width="15.00390625" style="0" customWidth="1"/>
    <col min="6" max="6" width="3.00390625" style="0" customWidth="1"/>
    <col min="7" max="7" width="9.00390625" style="0" customWidth="1"/>
    <col min="8" max="8" width="11.57421875" style="0" customWidth="1"/>
    <col min="9" max="9" width="6.57421875" style="0" customWidth="1"/>
    <col min="10" max="10" width="36.140625" style="0" customWidth="1"/>
    <col min="11" max="11" width="12.57421875" style="0" customWidth="1"/>
  </cols>
  <sheetData>
    <row r="1" spans="1:11" ht="12.75">
      <c r="A1" s="21" t="s">
        <v>47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2" t="s">
        <v>48</v>
      </c>
      <c r="B2" s="22"/>
      <c r="C2" s="22"/>
      <c r="D2" s="22"/>
      <c r="E2" s="22"/>
      <c r="F2" s="23"/>
      <c r="G2" s="24" t="s">
        <v>49</v>
      </c>
      <c r="H2" s="24"/>
      <c r="I2" s="24"/>
      <c r="J2" s="24"/>
      <c r="K2" s="24"/>
    </row>
    <row r="3" spans="1:11" ht="12.75">
      <c r="A3" s="25" t="s">
        <v>50</v>
      </c>
      <c r="B3" s="26"/>
      <c r="C3" s="26"/>
      <c r="D3" s="26"/>
      <c r="E3" s="27">
        <f>SUM(E4:E9)</f>
        <v>0</v>
      </c>
      <c r="F3" s="28"/>
      <c r="G3" s="29" t="s">
        <v>51</v>
      </c>
      <c r="H3" s="26"/>
      <c r="I3" s="26"/>
      <c r="J3" s="26"/>
      <c r="K3" s="30" t="e">
        <f>SUM(K4,K15)</f>
        <v>#VALUE!</v>
      </c>
    </row>
    <row r="4" spans="1:11" ht="12.75">
      <c r="A4" s="31"/>
      <c r="B4" s="26" t="s">
        <v>52</v>
      </c>
      <c r="C4" s="26"/>
      <c r="D4" s="26"/>
      <c r="E4" s="32"/>
      <c r="F4" s="28"/>
      <c r="G4" s="26"/>
      <c r="H4" s="26" t="s">
        <v>53</v>
      </c>
      <c r="I4" s="26"/>
      <c r="J4" s="26"/>
      <c r="K4" s="28" t="e">
        <f>SUM(K5,K8:K14)</f>
        <v>#VALUE!</v>
      </c>
    </row>
    <row r="5" spans="1:11" ht="12.75">
      <c r="A5" s="31"/>
      <c r="B5" s="26" t="s">
        <v>54</v>
      </c>
      <c r="C5" s="26"/>
      <c r="D5" s="26"/>
      <c r="E5" s="33" t="s">
        <v>55</v>
      </c>
      <c r="F5" s="28"/>
      <c r="G5" s="26"/>
      <c r="H5" s="26"/>
      <c r="I5" s="26" t="s">
        <v>56</v>
      </c>
      <c r="J5" s="34"/>
      <c r="K5" s="28">
        <f>SUM(K6:K7)</f>
        <v>0</v>
      </c>
    </row>
    <row r="6" spans="1:11" ht="12.75">
      <c r="A6" s="31"/>
      <c r="B6" s="26" t="s">
        <v>57</v>
      </c>
      <c r="C6" s="26"/>
      <c r="D6" s="26"/>
      <c r="E6" s="28"/>
      <c r="F6" s="28"/>
      <c r="G6" s="26"/>
      <c r="H6" s="26"/>
      <c r="I6" s="26"/>
      <c r="J6" s="34" t="s">
        <v>58</v>
      </c>
      <c r="K6" s="8" t="s">
        <v>16</v>
      </c>
    </row>
    <row r="7" spans="1:11" ht="12.75">
      <c r="A7" s="31"/>
      <c r="B7" s="35" t="s">
        <v>59</v>
      </c>
      <c r="C7" s="26"/>
      <c r="D7" s="26"/>
      <c r="E7" s="28"/>
      <c r="F7" s="28"/>
      <c r="G7" s="26"/>
      <c r="H7" s="26"/>
      <c r="I7" s="26"/>
      <c r="J7" s="34" t="s">
        <v>60</v>
      </c>
      <c r="K7" s="36"/>
    </row>
    <row r="8" spans="1:11" ht="12.75">
      <c r="A8" s="31"/>
      <c r="B8" s="35" t="s">
        <v>61</v>
      </c>
      <c r="C8" s="26"/>
      <c r="D8" s="26"/>
      <c r="E8" s="28"/>
      <c r="F8" s="28"/>
      <c r="G8" s="26"/>
      <c r="H8" s="26"/>
      <c r="I8" s="26" t="s">
        <v>62</v>
      </c>
      <c r="J8" s="34"/>
      <c r="K8" s="28"/>
    </row>
    <row r="9" spans="1:11" ht="12.75">
      <c r="A9" s="31"/>
      <c r="B9" s="35" t="s">
        <v>63</v>
      </c>
      <c r="C9" s="26"/>
      <c r="D9" s="26"/>
      <c r="E9" s="28"/>
      <c r="F9" s="28"/>
      <c r="G9" s="26"/>
      <c r="H9" s="26"/>
      <c r="I9" s="26" t="s">
        <v>64</v>
      </c>
      <c r="J9" s="34"/>
      <c r="K9" s="28"/>
    </row>
    <row r="10" spans="1:11" ht="12.75">
      <c r="A10" s="31"/>
      <c r="B10" s="35"/>
      <c r="C10" s="26"/>
      <c r="D10" s="26"/>
      <c r="E10" s="28"/>
      <c r="F10" s="28"/>
      <c r="G10" s="26"/>
      <c r="H10" s="26"/>
      <c r="I10" s="35" t="s">
        <v>65</v>
      </c>
      <c r="J10" s="34"/>
      <c r="K10" s="28"/>
    </row>
    <row r="11" spans="1:11" ht="12.75">
      <c r="A11" s="31"/>
      <c r="B11" s="35"/>
      <c r="C11" s="26"/>
      <c r="D11" s="26"/>
      <c r="E11" s="28"/>
      <c r="F11" s="28"/>
      <c r="G11" s="26"/>
      <c r="H11" s="26"/>
      <c r="I11" s="35" t="s">
        <v>66</v>
      </c>
      <c r="J11" s="34"/>
      <c r="K11" s="28"/>
    </row>
    <row r="12" spans="1:11" ht="12.75">
      <c r="A12" s="31"/>
      <c r="B12" s="35"/>
      <c r="C12" s="26"/>
      <c r="D12" s="26"/>
      <c r="E12" s="28"/>
      <c r="F12" s="28"/>
      <c r="G12" s="26"/>
      <c r="H12" s="26"/>
      <c r="I12" s="35" t="s">
        <v>67</v>
      </c>
      <c r="J12" s="34"/>
      <c r="K12" s="28"/>
    </row>
    <row r="13" spans="1:11" ht="12.75">
      <c r="A13" s="31"/>
      <c r="B13" s="35"/>
      <c r="C13" s="26"/>
      <c r="D13" s="26"/>
      <c r="E13" s="28"/>
      <c r="F13" s="28"/>
      <c r="G13" s="26"/>
      <c r="H13" s="26"/>
      <c r="I13" s="35" t="s">
        <v>68</v>
      </c>
      <c r="J13" s="34"/>
      <c r="K13" s="28" t="e">
        <f>+'RESULTADO PREVISIONAL'!H30</f>
        <v>#VALUE!</v>
      </c>
    </row>
    <row r="14" spans="1:11" ht="12.75">
      <c r="A14" s="31"/>
      <c r="B14" s="35"/>
      <c r="C14" s="26"/>
      <c r="D14" s="26"/>
      <c r="E14" s="28"/>
      <c r="F14" s="28"/>
      <c r="G14" s="26"/>
      <c r="H14" s="26"/>
      <c r="I14" s="35" t="s">
        <v>69</v>
      </c>
      <c r="J14" s="34"/>
      <c r="K14" s="28"/>
    </row>
    <row r="15" spans="1:11" ht="12.75">
      <c r="A15" s="25" t="s">
        <v>70</v>
      </c>
      <c r="B15" s="26"/>
      <c r="C15" s="26"/>
      <c r="D15" s="26"/>
      <c r="E15" s="27">
        <f>SUM(E16,E17,E21:E24)</f>
        <v>0</v>
      </c>
      <c r="F15" s="28"/>
      <c r="G15" s="26"/>
      <c r="H15" s="26" t="s">
        <v>71</v>
      </c>
      <c r="I15" s="35"/>
      <c r="J15" s="34"/>
      <c r="K15" s="28"/>
    </row>
    <row r="16" spans="1:11" ht="12.75">
      <c r="A16" s="31"/>
      <c r="B16" s="26" t="s">
        <v>72</v>
      </c>
      <c r="C16" s="26"/>
      <c r="D16" s="26"/>
      <c r="E16" s="33" t="s">
        <v>73</v>
      </c>
      <c r="F16" s="28"/>
      <c r="G16" s="26"/>
      <c r="H16" s="26"/>
      <c r="I16" s="35"/>
      <c r="J16" s="34"/>
      <c r="K16" s="28"/>
    </row>
    <row r="17" spans="1:11" ht="12.75">
      <c r="A17" s="31"/>
      <c r="B17" s="26" t="s">
        <v>74</v>
      </c>
      <c r="C17" s="26"/>
      <c r="D17" s="26"/>
      <c r="E17" s="28">
        <f>SUM(E18:E20)</f>
        <v>0</v>
      </c>
      <c r="F17" s="28"/>
      <c r="G17" s="29" t="s">
        <v>75</v>
      </c>
      <c r="H17" s="26"/>
      <c r="I17" s="35"/>
      <c r="J17" s="34"/>
      <c r="K17" s="37">
        <f>SUM(K18,K19,K23:K25)</f>
        <v>0</v>
      </c>
    </row>
    <row r="18" spans="1:11" ht="12.75">
      <c r="A18" s="31"/>
      <c r="B18" s="26"/>
      <c r="C18" s="26" t="s">
        <v>76</v>
      </c>
      <c r="D18" s="26"/>
      <c r="E18" s="11" t="s">
        <v>20</v>
      </c>
      <c r="F18" s="28"/>
      <c r="G18" s="29"/>
      <c r="H18" s="26" t="s">
        <v>77</v>
      </c>
      <c r="I18" s="35"/>
      <c r="J18" s="34"/>
      <c r="K18" s="28"/>
    </row>
    <row r="19" spans="1:11" ht="12.75">
      <c r="A19" s="31"/>
      <c r="B19" s="26"/>
      <c r="C19" s="26" t="s">
        <v>78</v>
      </c>
      <c r="D19" s="26"/>
      <c r="E19" s="38"/>
      <c r="F19" s="28"/>
      <c r="G19" s="29"/>
      <c r="H19" s="26" t="s">
        <v>79</v>
      </c>
      <c r="I19" s="35"/>
      <c r="J19" s="34"/>
      <c r="K19" s="28">
        <f>SUM(K20:K22)</f>
        <v>0</v>
      </c>
    </row>
    <row r="20" spans="1:11" ht="12.75">
      <c r="A20" s="31"/>
      <c r="B20" s="26"/>
      <c r="C20" s="26" t="s">
        <v>80</v>
      </c>
      <c r="D20" s="26"/>
      <c r="E20" s="36"/>
      <c r="F20" s="28"/>
      <c r="G20" s="29"/>
      <c r="H20" s="26"/>
      <c r="I20" s="35" t="s">
        <v>81</v>
      </c>
      <c r="J20" s="34"/>
      <c r="K20" s="10" t="s">
        <v>18</v>
      </c>
    </row>
    <row r="21" spans="1:11" ht="12.75">
      <c r="A21" s="31"/>
      <c r="B21" s="26" t="s">
        <v>82</v>
      </c>
      <c r="C21" s="26"/>
      <c r="D21" s="26"/>
      <c r="E21" s="28"/>
      <c r="F21" s="28"/>
      <c r="G21" s="29"/>
      <c r="H21" s="26"/>
      <c r="I21" s="35" t="s">
        <v>83</v>
      </c>
      <c r="J21" s="34"/>
      <c r="K21" s="38"/>
    </row>
    <row r="22" spans="1:11" ht="12.75">
      <c r="A22" s="31"/>
      <c r="B22" s="26" t="s">
        <v>84</v>
      </c>
      <c r="C22" s="26"/>
      <c r="D22" s="26"/>
      <c r="E22" s="28"/>
      <c r="F22" s="28"/>
      <c r="G22" s="29"/>
      <c r="H22" s="26"/>
      <c r="I22" s="35" t="s">
        <v>85</v>
      </c>
      <c r="J22" s="34"/>
      <c r="K22" s="36"/>
    </row>
    <row r="23" spans="1:11" ht="12.75">
      <c r="A23" s="31"/>
      <c r="B23" s="26" t="s">
        <v>86</v>
      </c>
      <c r="C23" s="26"/>
      <c r="D23" s="26"/>
      <c r="E23" s="28"/>
      <c r="F23" s="28"/>
      <c r="G23" s="29"/>
      <c r="H23" s="26" t="s">
        <v>87</v>
      </c>
      <c r="I23" s="35"/>
      <c r="J23" s="34"/>
      <c r="K23" s="28"/>
    </row>
    <row r="24" spans="1:11" ht="12.75">
      <c r="A24" s="31"/>
      <c r="B24" s="35" t="s">
        <v>88</v>
      </c>
      <c r="C24" s="26"/>
      <c r="D24" s="26"/>
      <c r="E24" s="39" t="s">
        <v>89</v>
      </c>
      <c r="F24" s="28"/>
      <c r="G24" s="29"/>
      <c r="H24" s="26" t="s">
        <v>90</v>
      </c>
      <c r="I24" s="35"/>
      <c r="J24" s="34"/>
      <c r="K24" s="28"/>
    </row>
    <row r="25" spans="1:11" ht="12.75">
      <c r="A25" s="31"/>
      <c r="B25" s="35"/>
      <c r="C25" s="26"/>
      <c r="D25" s="26"/>
      <c r="E25" s="28"/>
      <c r="F25" s="28"/>
      <c r="G25" s="26"/>
      <c r="H25" s="26" t="s">
        <v>91</v>
      </c>
      <c r="I25" s="35"/>
      <c r="J25" s="34"/>
      <c r="K25" s="28"/>
    </row>
    <row r="26" spans="1:11" ht="12.75">
      <c r="A26" s="31"/>
      <c r="B26" s="26"/>
      <c r="C26" s="26"/>
      <c r="D26" s="26"/>
      <c r="E26" s="28"/>
      <c r="F26" s="28"/>
      <c r="G26" s="26"/>
      <c r="H26" s="26"/>
      <c r="I26" s="26"/>
      <c r="J26" s="26"/>
      <c r="K26" s="28"/>
    </row>
    <row r="27" spans="1:11" ht="12.75">
      <c r="A27" s="31"/>
      <c r="B27" s="26"/>
      <c r="C27" s="26"/>
      <c r="D27" s="26"/>
      <c r="E27" s="28"/>
      <c r="F27" s="28"/>
      <c r="G27" s="29" t="s">
        <v>92</v>
      </c>
      <c r="H27" s="26"/>
      <c r="I27" s="26"/>
      <c r="J27" s="26"/>
      <c r="K27" s="30">
        <f>SUM(K28:K29,K33,K34,K37)</f>
        <v>0</v>
      </c>
    </row>
    <row r="28" spans="1:11" ht="12.75">
      <c r="A28" s="31"/>
      <c r="B28" s="26"/>
      <c r="C28" s="26"/>
      <c r="D28" s="26"/>
      <c r="E28" s="28"/>
      <c r="F28" s="28"/>
      <c r="G28" s="26"/>
      <c r="H28" s="26" t="s">
        <v>93</v>
      </c>
      <c r="I28" s="26"/>
      <c r="J28" s="26"/>
      <c r="K28" s="28"/>
    </row>
    <row r="29" spans="1:11" ht="12.75">
      <c r="A29" s="31"/>
      <c r="B29" s="26"/>
      <c r="C29" s="26"/>
      <c r="D29" s="26"/>
      <c r="E29" s="28"/>
      <c r="F29" s="28"/>
      <c r="G29" s="26"/>
      <c r="H29" s="26" t="s">
        <v>94</v>
      </c>
      <c r="I29" s="35"/>
      <c r="J29" s="34"/>
      <c r="K29" s="28">
        <f>SUM(K30:K32)</f>
        <v>0</v>
      </c>
    </row>
    <row r="30" spans="1:11" ht="12.75">
      <c r="A30" s="31"/>
      <c r="B30" s="26"/>
      <c r="C30" s="26"/>
      <c r="D30" s="26"/>
      <c r="E30" s="28"/>
      <c r="F30" s="28"/>
      <c r="G30" s="26"/>
      <c r="H30" s="26"/>
      <c r="I30" s="35" t="s">
        <v>81</v>
      </c>
      <c r="J30" s="34"/>
      <c r="K30" s="40"/>
    </row>
    <row r="31" spans="1:11" ht="12.75">
      <c r="A31" s="31"/>
      <c r="B31" s="26"/>
      <c r="C31" s="26"/>
      <c r="D31" s="26"/>
      <c r="E31" s="28"/>
      <c r="F31" s="28"/>
      <c r="G31" s="26"/>
      <c r="H31" s="26"/>
      <c r="I31" s="35" t="s">
        <v>83</v>
      </c>
      <c r="J31" s="34"/>
      <c r="K31" s="38"/>
    </row>
    <row r="32" spans="1:11" ht="12.75">
      <c r="A32" s="31"/>
      <c r="B32" s="26"/>
      <c r="C32" s="26"/>
      <c r="D32" s="26"/>
      <c r="E32" s="28"/>
      <c r="F32" s="28"/>
      <c r="G32" s="26"/>
      <c r="H32" s="26"/>
      <c r="I32" s="35" t="s">
        <v>95</v>
      </c>
      <c r="J32" s="34"/>
      <c r="K32" s="36"/>
    </row>
    <row r="33" spans="1:11" ht="12.75">
      <c r="A33" s="31"/>
      <c r="B33" s="26"/>
      <c r="C33" s="26"/>
      <c r="D33" s="26"/>
      <c r="E33" s="28"/>
      <c r="F33" s="28"/>
      <c r="G33" s="26"/>
      <c r="H33" s="26" t="s">
        <v>96</v>
      </c>
      <c r="I33" s="26"/>
      <c r="J33" s="26"/>
      <c r="K33" s="28"/>
    </row>
    <row r="34" spans="1:11" ht="12.75">
      <c r="A34" s="31"/>
      <c r="B34" s="26"/>
      <c r="C34" s="26"/>
      <c r="D34" s="26"/>
      <c r="E34" s="28"/>
      <c r="F34" s="28"/>
      <c r="G34" s="26"/>
      <c r="H34" s="26" t="s">
        <v>97</v>
      </c>
      <c r="I34" s="26"/>
      <c r="J34" s="26"/>
      <c r="K34" s="28">
        <f>SUM(K35:K36)</f>
        <v>0</v>
      </c>
    </row>
    <row r="35" spans="1:11" ht="12.75">
      <c r="A35" s="31"/>
      <c r="B35" s="26"/>
      <c r="C35" s="26"/>
      <c r="D35" s="26"/>
      <c r="E35" s="28"/>
      <c r="F35" s="28"/>
      <c r="G35" s="26"/>
      <c r="H35" s="26"/>
      <c r="I35" s="35" t="s">
        <v>98</v>
      </c>
      <c r="J35" s="26"/>
      <c r="K35" s="11" t="s">
        <v>29</v>
      </c>
    </row>
    <row r="36" spans="1:11" ht="12.75">
      <c r="A36" s="31"/>
      <c r="B36" s="26"/>
      <c r="C36" s="26"/>
      <c r="D36" s="26"/>
      <c r="E36" s="28"/>
      <c r="F36" s="28"/>
      <c r="G36" s="26"/>
      <c r="H36" s="26"/>
      <c r="I36" s="35" t="s">
        <v>99</v>
      </c>
      <c r="J36" s="26"/>
      <c r="K36" s="36"/>
    </row>
    <row r="37" spans="1:11" ht="12.75">
      <c r="A37" s="31"/>
      <c r="B37" s="26"/>
      <c r="C37" s="26"/>
      <c r="D37" s="26"/>
      <c r="E37" s="28"/>
      <c r="F37" s="28"/>
      <c r="G37" s="26"/>
      <c r="H37" s="26" t="s">
        <v>100</v>
      </c>
      <c r="I37" s="35"/>
      <c r="J37" s="26"/>
      <c r="K37" s="28"/>
    </row>
    <row r="38" spans="1:11" ht="12.75">
      <c r="A38" s="31"/>
      <c r="B38" s="26"/>
      <c r="C38" s="26"/>
      <c r="D38" s="26"/>
      <c r="E38" s="28"/>
      <c r="F38" s="28"/>
      <c r="G38" s="26"/>
      <c r="H38" s="26"/>
      <c r="I38" s="26"/>
      <c r="J38" s="26"/>
      <c r="K38" s="28"/>
    </row>
    <row r="39" spans="1:11" ht="12.75">
      <c r="A39" s="41" t="s">
        <v>101</v>
      </c>
      <c r="B39" s="42"/>
      <c r="C39" s="42"/>
      <c r="D39" s="42"/>
      <c r="E39" s="43">
        <f>SUM(E3,E15)</f>
        <v>0</v>
      </c>
      <c r="F39" s="44"/>
      <c r="G39" s="42"/>
      <c r="H39" s="42" t="s">
        <v>102</v>
      </c>
      <c r="I39" s="42"/>
      <c r="J39" s="42"/>
      <c r="K39" s="43" t="e">
        <f>SUM(K3,K17,K27)</f>
        <v>#VALUE!</v>
      </c>
    </row>
  </sheetData>
  <sheetProtection selectLockedCells="1" selectUnlockedCells="1"/>
  <mergeCells count="3">
    <mergeCell ref="A1:K1"/>
    <mergeCell ref="A2:E2"/>
    <mergeCell ref="G2:K2"/>
  </mergeCells>
  <printOptions horizontalCentered="1" verticalCentered="1"/>
  <pageMargins left="0.3298611111111111" right="0.49027777777777776" top="0.5902777777777778" bottom="0.20972222222222223" header="0.5118055555555555" footer="0.5118055555555555"/>
  <pageSetup horizontalDpi="300" verticalDpi="3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90" zoomScaleNormal="90" workbookViewId="0" topLeftCell="A1">
      <selection activeCell="H7" sqref="H7"/>
    </sheetView>
  </sheetViews>
  <sheetFormatPr defaultColWidth="11.421875" defaultRowHeight="12.75"/>
  <cols>
    <col min="1" max="1" width="4.421875" style="0" customWidth="1"/>
    <col min="2" max="2" width="2.421875" style="0" customWidth="1"/>
    <col min="4" max="4" width="23.57421875" style="0" customWidth="1"/>
    <col min="5" max="5" width="7.00390625" style="0" customWidth="1"/>
    <col min="6" max="6" width="13.8515625" style="0" customWidth="1"/>
    <col min="7" max="7" width="12.28125" style="0" customWidth="1"/>
    <col min="8" max="10" width="11.421875" style="1" customWidth="1"/>
  </cols>
  <sheetData>
    <row r="1" spans="1:10" ht="12.75">
      <c r="A1" s="45" t="s">
        <v>103</v>
      </c>
      <c r="B1" s="46"/>
      <c r="C1" s="46"/>
      <c r="D1" s="46"/>
      <c r="E1" s="46"/>
      <c r="F1" s="46"/>
      <c r="G1" s="46"/>
      <c r="H1" s="47" t="s">
        <v>104</v>
      </c>
      <c r="I1" s="47" t="s">
        <v>105</v>
      </c>
      <c r="J1" s="48" t="s">
        <v>106</v>
      </c>
    </row>
    <row r="2" spans="1:10" ht="12.75">
      <c r="A2" s="49"/>
      <c r="B2" s="50"/>
      <c r="C2" s="50"/>
      <c r="D2" s="50"/>
      <c r="E2" s="50"/>
      <c r="F2" s="50"/>
      <c r="G2" s="50"/>
      <c r="H2" s="51"/>
      <c r="I2" s="52"/>
      <c r="J2" s="53"/>
    </row>
    <row r="3" spans="1:10" ht="12.75">
      <c r="A3" s="54"/>
      <c r="B3" s="26"/>
      <c r="C3" s="26"/>
      <c r="D3" s="26"/>
      <c r="E3" s="26"/>
      <c r="F3" s="26"/>
      <c r="G3" s="26"/>
      <c r="H3" s="55"/>
      <c r="I3" s="56"/>
      <c r="J3" s="57"/>
    </row>
    <row r="4" spans="1:10" ht="12.75">
      <c r="A4" s="58"/>
      <c r="B4" s="59" t="s">
        <v>107</v>
      </c>
      <c r="C4" s="60"/>
      <c r="D4" s="61"/>
      <c r="E4" s="7"/>
      <c r="F4" s="7"/>
      <c r="G4" s="59"/>
      <c r="H4" s="62">
        <f>+'PLAN TESORERÍA'!O6</f>
        <v>0</v>
      </c>
      <c r="I4" s="9"/>
      <c r="J4" s="63"/>
    </row>
    <row r="5" spans="1:10" ht="12.75">
      <c r="A5" s="58"/>
      <c r="B5" s="59" t="s">
        <v>108</v>
      </c>
      <c r="C5" s="60"/>
      <c r="D5" s="61"/>
      <c r="E5" s="7"/>
      <c r="F5" s="7"/>
      <c r="G5" s="59"/>
      <c r="H5" s="9"/>
      <c r="I5" s="9"/>
      <c r="J5" s="63"/>
    </row>
    <row r="6" spans="1:10" ht="12.75">
      <c r="A6" s="58"/>
      <c r="B6" s="59" t="s">
        <v>109</v>
      </c>
      <c r="C6" s="60"/>
      <c r="D6" s="61"/>
      <c r="E6" s="7"/>
      <c r="F6" s="7"/>
      <c r="G6" s="59"/>
      <c r="H6" s="9"/>
      <c r="I6" s="9"/>
      <c r="J6" s="63"/>
    </row>
    <row r="7" spans="1:10" ht="12.75">
      <c r="A7" s="58"/>
      <c r="B7" s="59" t="s">
        <v>110</v>
      </c>
      <c r="C7" s="60"/>
      <c r="D7" s="61"/>
      <c r="E7" s="7"/>
      <c r="F7" s="7"/>
      <c r="G7" s="59"/>
      <c r="H7" s="62">
        <f>+'PLAN TESORERÍA'!O14</f>
        <v>0</v>
      </c>
      <c r="I7" s="9"/>
      <c r="J7" s="63"/>
    </row>
    <row r="8" spans="1:10" ht="12.75">
      <c r="A8" s="64"/>
      <c r="B8" s="59" t="s">
        <v>111</v>
      </c>
      <c r="C8" s="60"/>
      <c r="D8" s="61"/>
      <c r="E8" s="7"/>
      <c r="F8" s="7"/>
      <c r="G8" s="59"/>
      <c r="H8" s="62">
        <f>+'PLAN TESORERÍA'!O9</f>
        <v>0</v>
      </c>
      <c r="I8" s="9"/>
      <c r="J8" s="63"/>
    </row>
    <row r="9" spans="1:10" ht="12.75">
      <c r="A9" s="64"/>
      <c r="B9" s="59" t="s">
        <v>112</v>
      </c>
      <c r="C9" s="60"/>
      <c r="D9" s="61"/>
      <c r="E9" s="65"/>
      <c r="F9" s="65"/>
      <c r="G9" s="59"/>
      <c r="H9" s="62">
        <f>+'PLAN TESORERÍA'!O18+'PLAN TESORERÍA'!O19</f>
        <v>0</v>
      </c>
      <c r="I9" s="9"/>
      <c r="J9" s="63"/>
    </row>
    <row r="10" spans="1:10" ht="12.75">
      <c r="A10" s="58"/>
      <c r="B10" s="59" t="s">
        <v>113</v>
      </c>
      <c r="C10" s="60"/>
      <c r="D10" s="61"/>
      <c r="E10" s="7"/>
      <c r="F10" s="7"/>
      <c r="G10" s="59"/>
      <c r="H10" s="62">
        <f>+'PLAN TESORERÍA'!O21+'PLAN TESORERÍA'!O22+'PLAN TESORERÍA'!O23+'PLAN TESORERÍA'!O24+'PLAN TESORERÍA'!O15+'PLAN TESORERÍA'!O16</f>
        <v>0</v>
      </c>
      <c r="I10" s="9"/>
      <c r="J10" s="63"/>
    </row>
    <row r="11" spans="1:10" ht="12.75">
      <c r="A11" s="58"/>
      <c r="B11" s="59" t="s">
        <v>114</v>
      </c>
      <c r="C11" s="60"/>
      <c r="D11" s="61"/>
      <c r="E11" s="7"/>
      <c r="F11" s="7"/>
      <c r="G11" s="59"/>
      <c r="H11" s="62" t="e">
        <f>+'PLAN TESORERÍA'!C13/10</f>
        <v>#VALUE!</v>
      </c>
      <c r="I11" s="9"/>
      <c r="J11" s="63"/>
    </row>
    <row r="12" spans="1:10" ht="12.75">
      <c r="A12" s="58"/>
      <c r="B12" s="59" t="s">
        <v>115</v>
      </c>
      <c r="C12" s="60"/>
      <c r="D12" s="61"/>
      <c r="E12" s="7"/>
      <c r="F12" s="7"/>
      <c r="G12" s="59"/>
      <c r="H12" s="9"/>
      <c r="I12" s="9"/>
      <c r="J12" s="63"/>
    </row>
    <row r="13" spans="1:10" ht="12.75">
      <c r="A13" s="58"/>
      <c r="B13" s="59" t="s">
        <v>116</v>
      </c>
      <c r="C13" s="60"/>
      <c r="D13" s="61"/>
      <c r="E13" s="7"/>
      <c r="F13" s="7"/>
      <c r="G13" s="59"/>
      <c r="H13" s="9"/>
      <c r="I13" s="9"/>
      <c r="J13" s="63"/>
    </row>
    <row r="14" spans="1:10" ht="12.75">
      <c r="A14" s="58"/>
      <c r="B14" s="59" t="s">
        <v>117</v>
      </c>
      <c r="C14" s="60"/>
      <c r="D14" s="61"/>
      <c r="E14" s="7"/>
      <c r="F14" s="7"/>
      <c r="G14" s="59"/>
      <c r="H14" s="9"/>
      <c r="I14" s="9"/>
      <c r="J14" s="63"/>
    </row>
    <row r="15" spans="1:10" ht="12.75">
      <c r="A15" s="58"/>
      <c r="B15" s="7"/>
      <c r="C15" s="7"/>
      <c r="D15" s="7"/>
      <c r="E15" s="7"/>
      <c r="F15" s="7"/>
      <c r="G15" s="59"/>
      <c r="H15" s="62"/>
      <c r="I15" s="9"/>
      <c r="J15" s="63"/>
    </row>
    <row r="16" spans="1:10" ht="12.75">
      <c r="A16" s="58"/>
      <c r="B16" s="20" t="s">
        <v>118</v>
      </c>
      <c r="C16" s="7"/>
      <c r="D16" s="7"/>
      <c r="E16" s="7"/>
      <c r="F16" s="7"/>
      <c r="G16" s="59"/>
      <c r="H16" s="19" t="e">
        <f>+H4+H5+H6-H7+H8-H9-H10-H11+H12+H13-H14</f>
        <v>#VALUE!</v>
      </c>
      <c r="I16" s="9"/>
      <c r="J16" s="63"/>
    </row>
    <row r="17" spans="1:10" ht="12.75">
      <c r="A17" s="58"/>
      <c r="B17" s="7"/>
      <c r="C17" s="7"/>
      <c r="D17" s="7"/>
      <c r="E17" s="7"/>
      <c r="F17" s="7"/>
      <c r="G17" s="59"/>
      <c r="H17" s="62"/>
      <c r="I17" s="9"/>
      <c r="J17" s="63"/>
    </row>
    <row r="18" spans="1:10" ht="12.75">
      <c r="A18" s="58"/>
      <c r="B18" s="7" t="s">
        <v>119</v>
      </c>
      <c r="C18" s="7"/>
      <c r="D18" s="7"/>
      <c r="E18" s="7"/>
      <c r="F18" s="7"/>
      <c r="G18" s="59"/>
      <c r="H18" s="62">
        <f>+'PLAN TESORERÍA'!O8</f>
        <v>0</v>
      </c>
      <c r="I18" s="9"/>
      <c r="J18" s="63"/>
    </row>
    <row r="19" spans="1:10" ht="12.75">
      <c r="A19" s="58"/>
      <c r="B19" s="7" t="s">
        <v>120</v>
      </c>
      <c r="C19" s="7"/>
      <c r="D19" s="7"/>
      <c r="E19" s="7"/>
      <c r="F19" s="7"/>
      <c r="G19" s="59"/>
      <c r="H19" s="62"/>
      <c r="I19" s="9"/>
      <c r="J19" s="63"/>
    </row>
    <row r="20" spans="1:10" ht="12.75">
      <c r="A20" s="58"/>
      <c r="B20" s="7" t="s">
        <v>121</v>
      </c>
      <c r="C20" s="7"/>
      <c r="D20" s="7"/>
      <c r="E20" s="7"/>
      <c r="F20" s="7"/>
      <c r="G20" s="59"/>
      <c r="H20" s="62"/>
      <c r="I20" s="9"/>
      <c r="J20" s="63"/>
    </row>
    <row r="21" spans="1:10" ht="12.75">
      <c r="A21" s="58"/>
      <c r="B21" s="7" t="s">
        <v>122</v>
      </c>
      <c r="C21" s="7"/>
      <c r="D21" s="7"/>
      <c r="E21" s="7"/>
      <c r="F21" s="7"/>
      <c r="G21" s="59"/>
      <c r="H21" s="62"/>
      <c r="I21" s="9"/>
      <c r="J21" s="63"/>
    </row>
    <row r="22" spans="1:10" ht="12.75">
      <c r="A22" s="58"/>
      <c r="B22" s="7" t="s">
        <v>123</v>
      </c>
      <c r="C22" s="7"/>
      <c r="D22" s="7"/>
      <c r="E22" s="7"/>
      <c r="F22" s="7"/>
      <c r="G22" s="59"/>
      <c r="H22" s="62"/>
      <c r="I22" s="9"/>
      <c r="J22" s="63"/>
    </row>
    <row r="23" spans="1:10" ht="12.75">
      <c r="A23" s="58"/>
      <c r="B23" s="7"/>
      <c r="C23" s="7"/>
      <c r="D23" s="7"/>
      <c r="E23" s="7"/>
      <c r="F23" s="7"/>
      <c r="G23" s="59"/>
      <c r="H23" s="62"/>
      <c r="I23" s="9"/>
      <c r="J23" s="63"/>
    </row>
    <row r="24" spans="1:10" ht="12.75">
      <c r="A24" s="58"/>
      <c r="B24" s="20" t="s">
        <v>124</v>
      </c>
      <c r="C24" s="7"/>
      <c r="D24" s="7"/>
      <c r="E24" s="7"/>
      <c r="F24" s="7"/>
      <c r="G24" s="59"/>
      <c r="H24" s="19">
        <f>+H18-H19+H20+H21-H22</f>
        <v>0</v>
      </c>
      <c r="I24" s="9"/>
      <c r="J24" s="63"/>
    </row>
    <row r="25" spans="1:10" ht="12.75">
      <c r="A25" s="58"/>
      <c r="B25" s="7"/>
      <c r="C25" s="7"/>
      <c r="D25" s="7"/>
      <c r="E25" s="7"/>
      <c r="F25" s="7"/>
      <c r="G25" s="59"/>
      <c r="H25" s="62"/>
      <c r="I25" s="9"/>
      <c r="J25" s="63"/>
    </row>
    <row r="26" spans="1:10" ht="12.75">
      <c r="A26" s="58"/>
      <c r="B26" s="20" t="s">
        <v>125</v>
      </c>
      <c r="C26" s="7"/>
      <c r="D26" s="7"/>
      <c r="E26" s="7"/>
      <c r="F26" s="7"/>
      <c r="G26" s="59"/>
      <c r="H26" s="19" t="e">
        <f>+H16+H24</f>
        <v>#VALUE!</v>
      </c>
      <c r="I26" s="9"/>
      <c r="J26" s="63"/>
    </row>
    <row r="27" spans="1:10" ht="12.75">
      <c r="A27" s="58"/>
      <c r="B27" s="7"/>
      <c r="C27" s="7"/>
      <c r="D27" s="7"/>
      <c r="E27" s="7"/>
      <c r="F27" s="7"/>
      <c r="G27" s="59"/>
      <c r="H27" s="62"/>
      <c r="I27" s="9"/>
      <c r="J27" s="63"/>
    </row>
    <row r="28" spans="1:10" ht="12.75">
      <c r="A28" s="58"/>
      <c r="B28" s="7" t="s">
        <v>126</v>
      </c>
      <c r="C28" s="7"/>
      <c r="D28" s="7"/>
      <c r="E28" s="66">
        <v>0.15</v>
      </c>
      <c r="F28" s="7"/>
      <c r="G28" s="59"/>
      <c r="H28" s="62" t="e">
        <f>H26*E28</f>
        <v>#VALUE!</v>
      </c>
      <c r="I28" s="9"/>
      <c r="J28" s="63"/>
    </row>
    <row r="29" spans="1:10" ht="12.75">
      <c r="A29" s="58"/>
      <c r="B29" s="7"/>
      <c r="C29" s="7"/>
      <c r="D29" s="7"/>
      <c r="E29" s="7"/>
      <c r="F29" s="7"/>
      <c r="G29" s="59"/>
      <c r="H29" s="62"/>
      <c r="I29" s="9"/>
      <c r="J29" s="63"/>
    </row>
    <row r="30" spans="1:10" ht="12.75">
      <c r="A30" s="58"/>
      <c r="B30" s="20" t="s">
        <v>127</v>
      </c>
      <c r="C30" s="7"/>
      <c r="D30" s="7"/>
      <c r="E30" s="7"/>
      <c r="F30" s="7"/>
      <c r="G30" s="59"/>
      <c r="H30" s="19" t="e">
        <f>H26-H28</f>
        <v>#VALUE!</v>
      </c>
      <c r="I30" s="9"/>
      <c r="J30" s="63"/>
    </row>
    <row r="31" spans="1:10" ht="12.75">
      <c r="A31" s="67"/>
      <c r="B31" s="68"/>
      <c r="C31" s="68"/>
      <c r="D31" s="68"/>
      <c r="E31" s="68"/>
      <c r="F31" s="68"/>
      <c r="G31" s="69"/>
      <c r="H31" s="70"/>
      <c r="I31" s="71"/>
      <c r="J31" s="72"/>
    </row>
    <row r="32" spans="1:10" ht="12.75">
      <c r="A32" s="26"/>
      <c r="B32" s="26"/>
      <c r="C32" s="26"/>
      <c r="D32" s="26"/>
      <c r="E32" s="26"/>
      <c r="F32" s="26"/>
      <c r="G32" s="26"/>
      <c r="H32" s="73"/>
      <c r="I32" s="56"/>
      <c r="J32" s="56"/>
    </row>
    <row r="33" spans="1:10" ht="12.75">
      <c r="A33" s="26"/>
      <c r="B33" s="26"/>
      <c r="C33" s="26"/>
      <c r="D33" s="26"/>
      <c r="E33" s="26"/>
      <c r="F33" s="26"/>
      <c r="G33" s="26"/>
      <c r="H33" s="73"/>
      <c r="I33" s="56"/>
      <c r="J33" s="56"/>
    </row>
    <row r="34" spans="1:10" ht="12.75">
      <c r="A34" s="29"/>
      <c r="B34" s="26"/>
      <c r="C34" s="26"/>
      <c r="D34" s="26"/>
      <c r="E34" s="26"/>
      <c r="F34" s="26"/>
      <c r="G34" s="26"/>
      <c r="H34" s="73"/>
      <c r="I34" s="56"/>
      <c r="J34" s="56"/>
    </row>
    <row r="35" spans="1:10" ht="12.75">
      <c r="A35" s="29"/>
      <c r="B35" s="26"/>
      <c r="C35" s="26"/>
      <c r="D35" s="26"/>
      <c r="E35" s="26"/>
      <c r="F35" s="26"/>
      <c r="G35" s="26"/>
      <c r="H35" s="73"/>
      <c r="I35" s="56"/>
      <c r="J35" s="56"/>
    </row>
    <row r="36" spans="1:10" ht="12.75">
      <c r="A36" s="26"/>
      <c r="B36" s="26"/>
      <c r="C36" s="26"/>
      <c r="D36" s="26"/>
      <c r="E36" s="26"/>
      <c r="F36" s="26"/>
      <c r="G36" s="26"/>
      <c r="H36" s="73"/>
      <c r="I36" s="56"/>
      <c r="J36" s="56"/>
    </row>
    <row r="37" spans="1:10" ht="12.75">
      <c r="A37" s="26"/>
      <c r="B37" s="26"/>
      <c r="C37" s="26"/>
      <c r="D37" s="26"/>
      <c r="E37" s="26"/>
      <c r="F37" s="26"/>
      <c r="G37" s="26"/>
      <c r="H37" s="73"/>
      <c r="I37" s="56"/>
      <c r="J37" s="56"/>
    </row>
    <row r="38" spans="1:10" ht="12.75">
      <c r="A38" s="29"/>
      <c r="B38" s="26"/>
      <c r="C38" s="26"/>
      <c r="D38" s="26"/>
      <c r="E38" s="26"/>
      <c r="F38" s="26"/>
      <c r="G38" s="26"/>
      <c r="H38" s="73"/>
      <c r="I38" s="56"/>
      <c r="J38" s="56"/>
    </row>
    <row r="39" spans="1:10" ht="12.75">
      <c r="A39" s="26"/>
      <c r="B39" s="26"/>
      <c r="C39" s="26"/>
      <c r="D39" s="26"/>
      <c r="E39" s="26"/>
      <c r="F39" s="26"/>
      <c r="G39" s="26"/>
      <c r="H39" s="73"/>
      <c r="I39" s="56"/>
      <c r="J39" s="56"/>
    </row>
    <row r="40" spans="1:10" ht="12.75">
      <c r="A40" s="26"/>
      <c r="B40" s="26"/>
      <c r="C40" s="26"/>
      <c r="D40" s="26"/>
      <c r="E40" s="26"/>
      <c r="F40" s="26"/>
      <c r="G40" s="26"/>
      <c r="H40" s="73"/>
      <c r="I40" s="56"/>
      <c r="J40" s="56"/>
    </row>
    <row r="41" spans="1:10" ht="12.75">
      <c r="A41" s="26"/>
      <c r="B41" s="26"/>
      <c r="C41" s="26"/>
      <c r="D41" s="26"/>
      <c r="E41" s="26"/>
      <c r="F41" s="26"/>
      <c r="G41" s="74"/>
      <c r="H41" s="75"/>
      <c r="I41" s="56"/>
      <c r="J41" s="56"/>
    </row>
    <row r="42" ht="12.75">
      <c r="H42" s="76"/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E11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15.421875" style="0" customWidth="1"/>
    <col min="2" max="2" width="25.57421875" style="0" customWidth="1"/>
    <col min="3" max="3" width="12.7109375" style="0" customWidth="1"/>
    <col min="4" max="4" width="24.421875" style="0" customWidth="1"/>
  </cols>
  <sheetData>
    <row r="1" spans="1:5" ht="12.75">
      <c r="A1" s="4"/>
      <c r="B1" s="77"/>
      <c r="C1" s="4"/>
      <c r="D1" s="4"/>
      <c r="E1" s="4"/>
    </row>
    <row r="2" spans="1:5" ht="12.75">
      <c r="A2" s="4"/>
      <c r="B2" s="78"/>
      <c r="C2" s="78"/>
      <c r="D2" s="79"/>
      <c r="E2" s="4"/>
    </row>
    <row r="3" spans="1:5" ht="12.75">
      <c r="A3" s="4"/>
      <c r="B3" s="80"/>
      <c r="C3" s="81"/>
      <c r="D3" s="79"/>
      <c r="E3" s="4"/>
    </row>
    <row r="4" spans="1:5" ht="12.75">
      <c r="A4" s="4"/>
      <c r="B4" s="80" t="s">
        <v>128</v>
      </c>
      <c r="C4" s="82">
        <f>BALANCE!E39</f>
        <v>0</v>
      </c>
      <c r="D4" s="83" t="e">
        <f>IF(ABS(C4-C5)=0,"CORRECTO","ERROR EN DATOS")</f>
        <v>#VALUE!</v>
      </c>
      <c r="E4" s="4"/>
    </row>
    <row r="5" spans="1:5" ht="12.75">
      <c r="A5" s="4"/>
      <c r="B5" s="80" t="s">
        <v>129</v>
      </c>
      <c r="C5" s="82" t="e">
        <f>BALANCE!K39</f>
        <v>#VALUE!</v>
      </c>
      <c r="D5" s="83"/>
      <c r="E5" s="4"/>
    </row>
    <row r="6" spans="1:5" ht="12.75">
      <c r="A6" s="4"/>
      <c r="B6" s="80"/>
      <c r="C6" s="81"/>
      <c r="D6" s="84"/>
      <c r="E6" s="4"/>
    </row>
    <row r="7" spans="1:5" ht="12.75">
      <c r="A7" s="4"/>
      <c r="B7" s="80" t="s">
        <v>130</v>
      </c>
      <c r="C7" s="82" t="e">
        <f>ABS('RESULTADO PREVISIONAL'!H30)</f>
        <v>#VALUE!</v>
      </c>
      <c r="D7" s="85" t="e">
        <f>IF(ABS(C7-C8)=0,"CORRECTO","ERROR EN DATOS")</f>
        <v>#VALUE!</v>
      </c>
      <c r="E7" s="4"/>
    </row>
    <row r="8" spans="1:5" ht="12.75">
      <c r="A8" s="4"/>
      <c r="B8" s="80" t="s">
        <v>131</v>
      </c>
      <c r="C8" s="82" t="e">
        <f>ABS(BALANCE!K13)</f>
        <v>#VALUE!</v>
      </c>
      <c r="D8" s="85"/>
      <c r="E8" s="4"/>
    </row>
    <row r="9" spans="1:5" ht="12.75">
      <c r="A9" s="4"/>
      <c r="B9" s="80"/>
      <c r="C9" s="82"/>
      <c r="D9" s="86"/>
      <c r="E9" s="4"/>
    </row>
    <row r="10" spans="1:5" ht="12.75">
      <c r="A10" s="4"/>
      <c r="B10" s="4"/>
      <c r="C10" s="4"/>
      <c r="D10" s="4"/>
      <c r="E10" s="4"/>
    </row>
    <row r="11" spans="1:5" ht="12.75">
      <c r="A11" s="4"/>
      <c r="B11" s="4"/>
      <c r="C11" s="4"/>
      <c r="D11" s="4"/>
      <c r="E11" s="4"/>
    </row>
  </sheetData>
  <sheetProtection sheet="1" selectLockedCells="1" selectUnlockedCells="1"/>
  <mergeCells count="3">
    <mergeCell ref="B2:C2"/>
    <mergeCell ref="D4:D5"/>
    <mergeCell ref="D7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zoomScale="90" zoomScaleNormal="90" workbookViewId="0" topLeftCell="A1">
      <selection activeCell="A4" sqref="A4"/>
    </sheetView>
  </sheetViews>
  <sheetFormatPr defaultColWidth="11.421875" defaultRowHeight="12.75"/>
  <cols>
    <col min="1" max="1" width="55.28125" style="0" customWidth="1"/>
    <col min="2" max="2" width="13.140625" style="0" customWidth="1"/>
    <col min="5" max="5" width="10.28125" style="0" customWidth="1"/>
    <col min="6" max="6" width="18.7109375" style="0" customWidth="1"/>
    <col min="7" max="7" width="12.7109375" style="0" customWidth="1"/>
    <col min="11" max="11" width="15.28125" style="0" customWidth="1"/>
    <col min="12" max="12" width="14.28125" style="0" customWidth="1"/>
    <col min="13" max="13" width="16.421875" style="0" customWidth="1"/>
    <col min="14" max="14" width="13.8515625" style="0" customWidth="1"/>
  </cols>
  <sheetData>
    <row r="1" spans="1:14" ht="12.75">
      <c r="A1" s="87"/>
      <c r="B1" s="88" t="s">
        <v>132</v>
      </c>
      <c r="C1" s="88"/>
      <c r="D1" s="89"/>
      <c r="E1" s="89"/>
      <c r="F1" s="89" t="s">
        <v>133</v>
      </c>
      <c r="G1" s="89"/>
      <c r="H1" s="89"/>
      <c r="I1" s="89"/>
      <c r="J1" s="89"/>
      <c r="K1" s="89" t="s">
        <v>134</v>
      </c>
      <c r="L1" s="89"/>
      <c r="M1" s="89" t="s">
        <v>135</v>
      </c>
      <c r="N1" s="89"/>
    </row>
    <row r="2" spans="1:14" ht="12.75">
      <c r="A2" s="90"/>
      <c r="B2" s="91"/>
      <c r="C2" s="92"/>
      <c r="D2" s="93"/>
      <c r="E2" s="93"/>
      <c r="F2" s="93" t="s">
        <v>136</v>
      </c>
      <c r="G2" s="93" t="s">
        <v>137</v>
      </c>
      <c r="H2" s="93" t="s">
        <v>138</v>
      </c>
      <c r="I2" s="93"/>
      <c r="J2" s="93"/>
      <c r="K2" s="93" t="s">
        <v>139</v>
      </c>
      <c r="L2" s="93" t="s">
        <v>140</v>
      </c>
      <c r="M2" s="93" t="s">
        <v>141</v>
      </c>
      <c r="N2" s="93"/>
    </row>
    <row r="3" spans="1:14" ht="12.75">
      <c r="A3" s="94"/>
      <c r="B3" s="91"/>
      <c r="C3" s="93" t="s">
        <v>142</v>
      </c>
      <c r="D3" s="93" t="s">
        <v>143</v>
      </c>
      <c r="E3" s="93"/>
      <c r="F3" s="93" t="s">
        <v>144</v>
      </c>
      <c r="G3" s="93" t="s">
        <v>145</v>
      </c>
      <c r="H3" s="93" t="s">
        <v>146</v>
      </c>
      <c r="I3" s="93" t="s">
        <v>147</v>
      </c>
      <c r="J3" s="93" t="s">
        <v>148</v>
      </c>
      <c r="K3" s="93" t="s">
        <v>149</v>
      </c>
      <c r="L3" s="93" t="s">
        <v>150</v>
      </c>
      <c r="M3" s="93" t="s">
        <v>151</v>
      </c>
      <c r="N3" s="93"/>
    </row>
    <row r="4" spans="1:14" ht="12.75">
      <c r="A4" s="95"/>
      <c r="B4" s="91" t="s">
        <v>152</v>
      </c>
      <c r="C4" s="96" t="s">
        <v>153</v>
      </c>
      <c r="D4" s="93" t="s">
        <v>154</v>
      </c>
      <c r="E4" s="93" t="s">
        <v>155</v>
      </c>
      <c r="F4" s="93" t="s">
        <v>156</v>
      </c>
      <c r="G4" s="93" t="s">
        <v>157</v>
      </c>
      <c r="H4" s="93" t="s">
        <v>158</v>
      </c>
      <c r="I4" s="93" t="s">
        <v>159</v>
      </c>
      <c r="J4" s="93" t="s">
        <v>160</v>
      </c>
      <c r="K4" s="93" t="s">
        <v>161</v>
      </c>
      <c r="L4" s="93" t="s">
        <v>162</v>
      </c>
      <c r="M4" s="93" t="s">
        <v>163</v>
      </c>
      <c r="N4" s="93" t="s">
        <v>164</v>
      </c>
    </row>
    <row r="5" spans="1:14" ht="12.75">
      <c r="A5" s="97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ht="12.75">
      <c r="A6" s="99" t="s">
        <v>165</v>
      </c>
      <c r="B6" s="100">
        <v>0</v>
      </c>
      <c r="C6" s="100">
        <v>0</v>
      </c>
      <c r="D6" s="100">
        <v>0</v>
      </c>
      <c r="E6" s="100">
        <v>0</v>
      </c>
      <c r="F6" s="100">
        <v>0</v>
      </c>
      <c r="G6" s="100">
        <v>0</v>
      </c>
      <c r="H6" s="100">
        <v>0</v>
      </c>
      <c r="I6" s="100">
        <v>0</v>
      </c>
      <c r="J6" s="100">
        <v>0</v>
      </c>
      <c r="K6" s="100">
        <v>0</v>
      </c>
      <c r="L6" s="100">
        <v>0</v>
      </c>
      <c r="M6" s="100">
        <v>0</v>
      </c>
      <c r="N6" s="100">
        <f>SUM(B6:M6)</f>
        <v>0</v>
      </c>
    </row>
    <row r="7" spans="1:14" ht="12.75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ht="12.75">
      <c r="A8" s="103" t="s">
        <v>166</v>
      </c>
      <c r="B8" s="104">
        <v>0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f>SUM(B8:M8)</f>
        <v>0</v>
      </c>
    </row>
    <row r="9" spans="1:14" ht="12.75">
      <c r="A9" s="105" t="s">
        <v>167</v>
      </c>
      <c r="B9" s="104">
        <v>0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f>SUM(B9:M9)</f>
        <v>0</v>
      </c>
    </row>
    <row r="10" spans="1:14" ht="12.75">
      <c r="A10" s="105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</row>
    <row r="11" spans="1:14" ht="12.75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1:14" ht="12.75">
      <c r="A12" s="99" t="s">
        <v>168</v>
      </c>
      <c r="B12" s="100">
        <f>SUM(B6:B9)</f>
        <v>0</v>
      </c>
      <c r="C12" s="100">
        <f aca="true" t="shared" si="0" ref="C12:M12">SUM(C6:C9)</f>
        <v>0</v>
      </c>
      <c r="D12" s="100">
        <f t="shared" si="0"/>
        <v>0</v>
      </c>
      <c r="E12" s="100">
        <f t="shared" si="0"/>
        <v>0</v>
      </c>
      <c r="F12" s="100">
        <f t="shared" si="0"/>
        <v>0</v>
      </c>
      <c r="G12" s="100">
        <f t="shared" si="0"/>
        <v>0</v>
      </c>
      <c r="H12" s="100">
        <f t="shared" si="0"/>
        <v>0</v>
      </c>
      <c r="I12" s="100">
        <f t="shared" si="0"/>
        <v>0</v>
      </c>
      <c r="J12" s="100">
        <f t="shared" si="0"/>
        <v>0</v>
      </c>
      <c r="K12" s="100">
        <f t="shared" si="0"/>
        <v>0</v>
      </c>
      <c r="L12" s="100">
        <f t="shared" si="0"/>
        <v>0</v>
      </c>
      <c r="M12" s="100">
        <f t="shared" si="0"/>
        <v>0</v>
      </c>
      <c r="N12" s="100">
        <f>SUM(B12:M12)</f>
        <v>0</v>
      </c>
    </row>
    <row r="13" spans="1:14" ht="12.75">
      <c r="A13" s="101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</row>
    <row r="14" spans="1:14" ht="12.75">
      <c r="A14" s="105" t="s">
        <v>169</v>
      </c>
      <c r="B14" s="104">
        <v>0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f aca="true" t="shared" si="1" ref="N14:N20">SUM(B14:M14)</f>
        <v>0</v>
      </c>
    </row>
    <row r="15" spans="1:14" ht="12.75">
      <c r="A15" s="105" t="s">
        <v>170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f t="shared" si="1"/>
        <v>0</v>
      </c>
    </row>
    <row r="16" spans="1:14" ht="12.75">
      <c r="A16" s="105" t="s">
        <v>171</v>
      </c>
      <c r="B16" s="104">
        <f>SUM(B17-B18+B19)</f>
        <v>0</v>
      </c>
      <c r="C16" s="104">
        <f aca="true" t="shared" si="2" ref="C16:M16">SUM(C17-C18+C19)</f>
        <v>0</v>
      </c>
      <c r="D16" s="104">
        <f t="shared" si="2"/>
        <v>0</v>
      </c>
      <c r="E16" s="104">
        <f t="shared" si="2"/>
        <v>0</v>
      </c>
      <c r="F16" s="104">
        <f t="shared" si="2"/>
        <v>0</v>
      </c>
      <c r="G16" s="104">
        <f t="shared" si="2"/>
        <v>0</v>
      </c>
      <c r="H16" s="104">
        <f t="shared" si="2"/>
        <v>0</v>
      </c>
      <c r="I16" s="104">
        <f t="shared" si="2"/>
        <v>0</v>
      </c>
      <c r="J16" s="104">
        <f t="shared" si="2"/>
        <v>0</v>
      </c>
      <c r="K16" s="104">
        <f t="shared" si="2"/>
        <v>0</v>
      </c>
      <c r="L16" s="104">
        <f t="shared" si="2"/>
        <v>0</v>
      </c>
      <c r="M16" s="104">
        <f t="shared" si="2"/>
        <v>0</v>
      </c>
      <c r="N16" s="104">
        <f t="shared" si="1"/>
        <v>0</v>
      </c>
    </row>
    <row r="17" spans="1:14" ht="12.75">
      <c r="A17" s="105" t="s">
        <v>172</v>
      </c>
      <c r="B17" s="104">
        <v>0</v>
      </c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f t="shared" si="1"/>
        <v>0</v>
      </c>
    </row>
    <row r="18" spans="1:14" ht="12.75">
      <c r="A18" s="105" t="s">
        <v>173</v>
      </c>
      <c r="B18" s="104">
        <v>0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f t="shared" si="1"/>
        <v>0</v>
      </c>
    </row>
    <row r="19" spans="1:14" ht="12.75">
      <c r="A19" s="105" t="s">
        <v>174</v>
      </c>
      <c r="B19" s="104">
        <v>0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f t="shared" si="1"/>
        <v>0</v>
      </c>
    </row>
    <row r="20" spans="1:14" ht="12.75">
      <c r="A20" s="105" t="s">
        <v>175</v>
      </c>
      <c r="B20" s="104">
        <v>0</v>
      </c>
      <c r="C20" s="104">
        <v>0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f t="shared" si="1"/>
        <v>0</v>
      </c>
    </row>
    <row r="21" spans="1:14" ht="12.75">
      <c r="A21" s="105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</row>
    <row r="22" spans="1:14" ht="12.75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</row>
    <row r="23" spans="1:14" ht="12.75">
      <c r="A23" s="99" t="s">
        <v>176</v>
      </c>
      <c r="B23" s="100">
        <f>B12+B14+B15+B16+B20</f>
        <v>0</v>
      </c>
      <c r="C23" s="100">
        <f aca="true" t="shared" si="3" ref="C23:N23">C12+C14+C15+C16+C20</f>
        <v>0</v>
      </c>
      <c r="D23" s="100">
        <f t="shared" si="3"/>
        <v>0</v>
      </c>
      <c r="E23" s="100">
        <f t="shared" si="3"/>
        <v>0</v>
      </c>
      <c r="F23" s="100">
        <f t="shared" si="3"/>
        <v>0</v>
      </c>
      <c r="G23" s="100">
        <f t="shared" si="3"/>
        <v>0</v>
      </c>
      <c r="H23" s="100">
        <f t="shared" si="3"/>
        <v>0</v>
      </c>
      <c r="I23" s="100">
        <f t="shared" si="3"/>
        <v>0</v>
      </c>
      <c r="J23" s="100">
        <f t="shared" si="3"/>
        <v>0</v>
      </c>
      <c r="K23" s="100">
        <f t="shared" si="3"/>
        <v>0</v>
      </c>
      <c r="L23" s="100">
        <f t="shared" si="3"/>
        <v>0</v>
      </c>
      <c r="M23" s="100">
        <f t="shared" si="3"/>
        <v>0</v>
      </c>
      <c r="N23" s="100">
        <f t="shared" si="3"/>
        <v>0</v>
      </c>
    </row>
    <row r="24" spans="1:14" ht="12.75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</row>
    <row r="25" spans="1:14" ht="12.75">
      <c r="A25" s="103" t="s">
        <v>177</v>
      </c>
      <c r="B25" s="104">
        <v>0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f>SUM(B25:M25)</f>
        <v>0</v>
      </c>
    </row>
    <row r="26" spans="1:14" ht="12.75">
      <c r="A26" s="105" t="s">
        <v>178</v>
      </c>
      <c r="B26" s="104">
        <v>0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f>SUM(B26:M26)</f>
        <v>0</v>
      </c>
    </row>
    <row r="27" spans="1:14" ht="12.75">
      <c r="A27" s="105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1:14" ht="12.75">
      <c r="A28" s="99" t="s">
        <v>179</v>
      </c>
      <c r="B28" s="106">
        <f aca="true" t="shared" si="4" ref="B28:M28">SUM(B23+B25+B26)</f>
        <v>0</v>
      </c>
      <c r="C28" s="106">
        <f t="shared" si="4"/>
        <v>0</v>
      </c>
      <c r="D28" s="106">
        <f t="shared" si="4"/>
        <v>0</v>
      </c>
      <c r="E28" s="106">
        <f t="shared" si="4"/>
        <v>0</v>
      </c>
      <c r="F28" s="106">
        <f t="shared" si="4"/>
        <v>0</v>
      </c>
      <c r="G28" s="106">
        <f t="shared" si="4"/>
        <v>0</v>
      </c>
      <c r="H28" s="106">
        <f t="shared" si="4"/>
        <v>0</v>
      </c>
      <c r="I28" s="106">
        <f t="shared" si="4"/>
        <v>0</v>
      </c>
      <c r="J28" s="106">
        <f t="shared" si="4"/>
        <v>0</v>
      </c>
      <c r="K28" s="106">
        <f t="shared" si="4"/>
        <v>0</v>
      </c>
      <c r="L28" s="106">
        <f t="shared" si="4"/>
        <v>0</v>
      </c>
      <c r="M28" s="106">
        <f t="shared" si="4"/>
        <v>0</v>
      </c>
      <c r="N28" s="106">
        <f>SUM(B28:M28)</f>
        <v>0</v>
      </c>
    </row>
    <row r="29" spans="1:14" ht="12.75">
      <c r="A29" s="10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1:14" ht="12.75">
      <c r="A30" s="105" t="s">
        <v>169</v>
      </c>
      <c r="B30" s="104">
        <v>0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f aca="true" t="shared" si="5" ref="N30:N36">SUM(B30:M30)</f>
        <v>0</v>
      </c>
    </row>
    <row r="31" spans="1:14" ht="12.75">
      <c r="A31" s="105" t="s">
        <v>170</v>
      </c>
      <c r="B31" s="104">
        <v>0</v>
      </c>
      <c r="C31" s="104">
        <v>0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f t="shared" si="5"/>
        <v>0</v>
      </c>
    </row>
    <row r="32" spans="1:14" ht="12.75">
      <c r="A32" s="105" t="s">
        <v>171</v>
      </c>
      <c r="B32" s="104">
        <f>SUM(B33-B34+B35)</f>
        <v>0</v>
      </c>
      <c r="C32" s="104">
        <f aca="true" t="shared" si="6" ref="C32:M32">SUM(C33-C34+C35)</f>
        <v>0</v>
      </c>
      <c r="D32" s="104">
        <f t="shared" si="6"/>
        <v>0</v>
      </c>
      <c r="E32" s="104">
        <f t="shared" si="6"/>
        <v>0</v>
      </c>
      <c r="F32" s="104">
        <f t="shared" si="6"/>
        <v>0</v>
      </c>
      <c r="G32" s="104">
        <f t="shared" si="6"/>
        <v>0</v>
      </c>
      <c r="H32" s="104">
        <f t="shared" si="6"/>
        <v>0</v>
      </c>
      <c r="I32" s="104">
        <f t="shared" si="6"/>
        <v>0</v>
      </c>
      <c r="J32" s="104">
        <f t="shared" si="6"/>
        <v>0</v>
      </c>
      <c r="K32" s="104">
        <f t="shared" si="6"/>
        <v>0</v>
      </c>
      <c r="L32" s="104">
        <f t="shared" si="6"/>
        <v>0</v>
      </c>
      <c r="M32" s="104">
        <f t="shared" si="6"/>
        <v>0</v>
      </c>
      <c r="N32" s="104">
        <f t="shared" si="5"/>
        <v>0</v>
      </c>
    </row>
    <row r="33" spans="1:14" ht="12.75">
      <c r="A33" s="105" t="s">
        <v>172</v>
      </c>
      <c r="B33" s="104">
        <v>0</v>
      </c>
      <c r="C33" s="104">
        <v>0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4">
        <f t="shared" si="5"/>
        <v>0</v>
      </c>
    </row>
    <row r="34" spans="1:14" ht="12.75">
      <c r="A34" s="105" t="s">
        <v>173</v>
      </c>
      <c r="B34" s="104">
        <v>0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f t="shared" si="5"/>
        <v>0</v>
      </c>
    </row>
    <row r="35" spans="1:14" ht="12.75">
      <c r="A35" s="105" t="s">
        <v>180</v>
      </c>
      <c r="B35" s="104">
        <v>0</v>
      </c>
      <c r="C35" s="104">
        <v>0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f t="shared" si="5"/>
        <v>0</v>
      </c>
    </row>
    <row r="36" spans="1:14" ht="12.75">
      <c r="A36" s="105" t="s">
        <v>181</v>
      </c>
      <c r="B36" s="104">
        <v>0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f t="shared" si="5"/>
        <v>0</v>
      </c>
    </row>
    <row r="37" spans="1:14" ht="12.75">
      <c r="A37" s="105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</row>
    <row r="38" spans="1:14" ht="12.75">
      <c r="A38" s="107" t="s">
        <v>182</v>
      </c>
      <c r="B38" s="106">
        <f>B28+B30+B31+B32+B36</f>
        <v>0</v>
      </c>
      <c r="C38" s="106">
        <f aca="true" t="shared" si="7" ref="C38:M38">C28+C30+C31+C32+C36</f>
        <v>0</v>
      </c>
      <c r="D38" s="106">
        <f t="shared" si="7"/>
        <v>0</v>
      </c>
      <c r="E38" s="106">
        <f t="shared" si="7"/>
        <v>0</v>
      </c>
      <c r="F38" s="106">
        <f t="shared" si="7"/>
        <v>0</v>
      </c>
      <c r="G38" s="106">
        <f t="shared" si="7"/>
        <v>0</v>
      </c>
      <c r="H38" s="106">
        <f t="shared" si="7"/>
        <v>0</v>
      </c>
      <c r="I38" s="106">
        <f t="shared" si="7"/>
        <v>0</v>
      </c>
      <c r="J38" s="106">
        <f t="shared" si="7"/>
        <v>0</v>
      </c>
      <c r="K38" s="106">
        <f t="shared" si="7"/>
        <v>0</v>
      </c>
      <c r="L38" s="106">
        <f t="shared" si="7"/>
        <v>0</v>
      </c>
      <c r="M38" s="106">
        <f t="shared" si="7"/>
        <v>0</v>
      </c>
      <c r="N38" s="106">
        <f>SUM(B38:M38)</f>
        <v>0</v>
      </c>
    </row>
    <row r="39" spans="1:14" ht="12.75">
      <c r="A39" s="108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</row>
  </sheetData>
  <sheetProtection selectLockedCells="1" selectUnlockedCells="1"/>
  <mergeCells count="1">
    <mergeCell ref="B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5"/>
  <sheetViews>
    <sheetView zoomScale="90" zoomScaleNormal="90" workbookViewId="0" topLeftCell="A1">
      <selection activeCell="B5" sqref="B5"/>
    </sheetView>
  </sheetViews>
  <sheetFormatPr defaultColWidth="11.421875" defaultRowHeight="12.75"/>
  <cols>
    <col min="1" max="1" width="55.7109375" style="0" customWidth="1"/>
    <col min="2" max="2" width="17.28125" style="0" customWidth="1"/>
    <col min="3" max="3" width="17.00390625" style="0" customWidth="1"/>
  </cols>
  <sheetData>
    <row r="1" spans="1:3" ht="12.75">
      <c r="A1" s="110" t="s">
        <v>183</v>
      </c>
      <c r="B1" s="110"/>
      <c r="C1" s="110"/>
    </row>
    <row r="2" spans="1:3" ht="12.75">
      <c r="A2" s="111"/>
      <c r="B2" s="111"/>
      <c r="C2" s="111"/>
    </row>
    <row r="3" spans="1:3" ht="12.75">
      <c r="A3" s="111"/>
      <c r="B3" s="112" t="s">
        <v>184</v>
      </c>
      <c r="C3" s="112" t="s">
        <v>185</v>
      </c>
    </row>
    <row r="4" spans="1:3" ht="12.75">
      <c r="A4" s="113" t="s">
        <v>186</v>
      </c>
      <c r="B4" s="114"/>
      <c r="C4" s="114"/>
    </row>
    <row r="5" spans="1:3" ht="12.75">
      <c r="A5" s="115" t="s">
        <v>187</v>
      </c>
      <c r="B5" s="116"/>
      <c r="C5" s="116"/>
    </row>
    <row r="6" spans="1:3" ht="12.75">
      <c r="A6" s="115" t="s">
        <v>188</v>
      </c>
      <c r="B6" s="116"/>
      <c r="C6" s="116"/>
    </row>
    <row r="7" spans="1:3" ht="12.75">
      <c r="A7" s="117" t="s">
        <v>189</v>
      </c>
      <c r="B7" s="118"/>
      <c r="C7" s="118"/>
    </row>
    <row r="8" spans="1:3" ht="12.75">
      <c r="A8" s="119" t="s">
        <v>190</v>
      </c>
      <c r="B8" s="120"/>
      <c r="C8" s="120"/>
    </row>
    <row r="9" spans="1:3" ht="12.75">
      <c r="A9" s="119" t="s">
        <v>191</v>
      </c>
      <c r="B9" s="120"/>
      <c r="C9" s="120"/>
    </row>
    <row r="10" spans="1:3" ht="12.75">
      <c r="A10" s="119" t="s">
        <v>192</v>
      </c>
      <c r="B10" s="120"/>
      <c r="C10" s="120"/>
    </row>
    <row r="11" spans="1:3" ht="12.75">
      <c r="A11" s="119" t="s">
        <v>193</v>
      </c>
      <c r="B11" s="120"/>
      <c r="C11" s="120"/>
    </row>
    <row r="12" spans="1:3" ht="12.75">
      <c r="A12" s="119" t="s">
        <v>194</v>
      </c>
      <c r="B12" s="120"/>
      <c r="C12" s="120"/>
    </row>
    <row r="13" spans="1:3" ht="12.75">
      <c r="A13" s="119" t="s">
        <v>195</v>
      </c>
      <c r="B13" s="120"/>
      <c r="C13" s="120"/>
    </row>
    <row r="14" spans="1:3" ht="12.75">
      <c r="A14" s="119" t="s">
        <v>196</v>
      </c>
      <c r="B14" s="120"/>
      <c r="C14" s="120"/>
    </row>
    <row r="15" spans="1:3" ht="12.75">
      <c r="A15" s="119" t="s">
        <v>197</v>
      </c>
      <c r="B15" s="120"/>
      <c r="C15" s="120"/>
    </row>
    <row r="16" spans="1:3" ht="12.75">
      <c r="A16" s="119" t="s">
        <v>198</v>
      </c>
      <c r="B16" s="120"/>
      <c r="C16" s="120"/>
    </row>
    <row r="17" spans="1:3" ht="12.75">
      <c r="A17" s="121" t="s">
        <v>199</v>
      </c>
      <c r="B17" s="122"/>
      <c r="C17" s="122"/>
    </row>
    <row r="18" spans="1:3" ht="12.75">
      <c r="A18" s="115" t="s">
        <v>200</v>
      </c>
      <c r="B18" s="116"/>
      <c r="C18" s="116"/>
    </row>
    <row r="19" spans="1:3" ht="12.75">
      <c r="A19" s="119" t="s">
        <v>201</v>
      </c>
      <c r="B19" s="120"/>
      <c r="C19" s="120"/>
    </row>
    <row r="20" spans="1:3" ht="12.75">
      <c r="A20" s="119" t="s">
        <v>202</v>
      </c>
      <c r="B20" s="120"/>
      <c r="C20" s="120"/>
    </row>
    <row r="21" spans="1:3" ht="12.75">
      <c r="A21" s="119" t="s">
        <v>203</v>
      </c>
      <c r="B21" s="120"/>
      <c r="C21" s="120"/>
    </row>
    <row r="22" spans="1:3" ht="12.75">
      <c r="A22" s="119" t="s">
        <v>204</v>
      </c>
      <c r="B22" s="120"/>
      <c r="C22" s="120"/>
    </row>
    <row r="23" spans="1:3" ht="12.75">
      <c r="A23" s="119" t="s">
        <v>205</v>
      </c>
      <c r="B23" s="120"/>
      <c r="C23" s="120"/>
    </row>
    <row r="24" spans="1:3" ht="12.75">
      <c r="A24" s="121" t="s">
        <v>206</v>
      </c>
      <c r="B24" s="122"/>
      <c r="C24" s="122"/>
    </row>
    <row r="25" spans="1:3" ht="12.75">
      <c r="A25" s="115" t="s">
        <v>207</v>
      </c>
      <c r="B25" s="116"/>
      <c r="C25" s="116"/>
    </row>
    <row r="26" spans="1:3" ht="12.75">
      <c r="A26" s="117" t="s">
        <v>208</v>
      </c>
      <c r="B26" s="118"/>
      <c r="C26" s="118"/>
    </row>
    <row r="27" spans="1:3" ht="12.75">
      <c r="A27" s="119" t="s">
        <v>209</v>
      </c>
      <c r="B27" s="120"/>
      <c r="C27" s="120"/>
    </row>
    <row r="28" spans="1:3" ht="12.75">
      <c r="A28" s="119" t="s">
        <v>210</v>
      </c>
      <c r="B28" s="120"/>
      <c r="C28" s="120"/>
    </row>
    <row r="29" spans="1:3" ht="12.75">
      <c r="A29" s="119" t="s">
        <v>211</v>
      </c>
      <c r="B29" s="120"/>
      <c r="C29" s="120"/>
    </row>
    <row r="30" spans="1:3" ht="12.75">
      <c r="A30" s="121" t="s">
        <v>212</v>
      </c>
      <c r="B30" s="122"/>
      <c r="C30" s="122"/>
    </row>
    <row r="31" spans="1:3" ht="12.75">
      <c r="A31" s="115" t="s">
        <v>213</v>
      </c>
      <c r="B31" s="116"/>
      <c r="C31" s="116"/>
    </row>
    <row r="32" spans="1:3" ht="12.75">
      <c r="A32" s="113" t="s">
        <v>214</v>
      </c>
      <c r="B32" s="123"/>
      <c r="C32" s="123"/>
    </row>
    <row r="33" spans="1:3" ht="12.75">
      <c r="A33" s="115" t="s">
        <v>215</v>
      </c>
      <c r="B33" s="124">
        <f>SUM(B34:B40)</f>
        <v>0</v>
      </c>
      <c r="C33" s="124">
        <f>SUM(C34:C40)</f>
        <v>0</v>
      </c>
    </row>
    <row r="34" spans="1:3" ht="12.75">
      <c r="A34" s="119" t="s">
        <v>216</v>
      </c>
      <c r="B34" s="120"/>
      <c r="C34" s="120"/>
    </row>
    <row r="35" spans="1:3" ht="12.75">
      <c r="A35" s="119" t="s">
        <v>217</v>
      </c>
      <c r="B35" s="120"/>
      <c r="C35" s="120"/>
    </row>
    <row r="36" spans="1:3" ht="12.75">
      <c r="A36" s="119" t="s">
        <v>218</v>
      </c>
      <c r="B36" s="120"/>
      <c r="C36" s="120"/>
    </row>
    <row r="37" spans="1:3" ht="12.75">
      <c r="A37" s="119" t="s">
        <v>219</v>
      </c>
      <c r="B37" s="120"/>
      <c r="C37" s="120"/>
    </row>
    <row r="38" spans="1:3" ht="12.75">
      <c r="A38" s="119" t="s">
        <v>220</v>
      </c>
      <c r="B38" s="120"/>
      <c r="C38" s="120"/>
    </row>
    <row r="39" spans="1:3" ht="12.75">
      <c r="A39" s="119" t="s">
        <v>221</v>
      </c>
      <c r="B39" s="120"/>
      <c r="C39" s="120"/>
    </row>
    <row r="40" spans="1:3" ht="12.75">
      <c r="A40" s="121" t="s">
        <v>222</v>
      </c>
      <c r="B40" s="122"/>
      <c r="C40" s="122"/>
    </row>
    <row r="41" spans="1:3" ht="12.75">
      <c r="A41" s="115" t="s">
        <v>223</v>
      </c>
      <c r="B41" s="124">
        <f>SUM(B42:B48)</f>
        <v>0</v>
      </c>
      <c r="C41" s="124">
        <f>SUM(C42:C48)</f>
        <v>0</v>
      </c>
    </row>
    <row r="42" spans="1:3" ht="12.75">
      <c r="A42" s="117" t="s">
        <v>216</v>
      </c>
      <c r="B42" s="118"/>
      <c r="C42" s="118"/>
    </row>
    <row r="43" spans="1:3" ht="12.75">
      <c r="A43" s="119" t="s">
        <v>217</v>
      </c>
      <c r="B43" s="120"/>
      <c r="C43" s="120"/>
    </row>
    <row r="44" spans="1:3" ht="12.75">
      <c r="A44" s="119" t="s">
        <v>218</v>
      </c>
      <c r="B44" s="120"/>
      <c r="C44" s="120"/>
    </row>
    <row r="45" spans="1:3" ht="12.75">
      <c r="A45" s="119" t="s">
        <v>219</v>
      </c>
      <c r="B45" s="120"/>
      <c r="C45" s="120"/>
    </row>
    <row r="46" spans="1:3" ht="12.75">
      <c r="A46" s="119" t="s">
        <v>220</v>
      </c>
      <c r="B46" s="120"/>
      <c r="C46" s="120"/>
    </row>
    <row r="47" spans="1:3" ht="12.75">
      <c r="A47" s="119" t="s">
        <v>221</v>
      </c>
      <c r="B47" s="120"/>
      <c r="C47" s="120"/>
    </row>
    <row r="48" spans="1:3" ht="12.75">
      <c r="A48" s="121" t="s">
        <v>222</v>
      </c>
      <c r="B48" s="122"/>
      <c r="C48" s="122"/>
    </row>
    <row r="49" spans="1:3" ht="12.75">
      <c r="A49" s="115" t="s">
        <v>224</v>
      </c>
      <c r="B49" s="124">
        <f>B41-ABS(B33)</f>
        <v>0</v>
      </c>
      <c r="C49" s="124">
        <f>C41-ABS(C33)</f>
        <v>0</v>
      </c>
    </row>
    <row r="50" spans="1:3" ht="12.75">
      <c r="A50" s="113" t="s">
        <v>225</v>
      </c>
      <c r="B50" s="123"/>
      <c r="C50" s="123"/>
    </row>
    <row r="51" spans="1:3" ht="12.75">
      <c r="A51" s="115" t="s">
        <v>226</v>
      </c>
      <c r="B51" s="124">
        <f>+B52-ABS(B53)-ABS(B54)+B55+B56</f>
        <v>0</v>
      </c>
      <c r="C51" s="124">
        <f>+C52-ABS(C53)-ABS(C54)+C55+C56</f>
        <v>0</v>
      </c>
    </row>
    <row r="52" spans="1:3" ht="12.75">
      <c r="A52" s="117" t="s">
        <v>227</v>
      </c>
      <c r="B52" s="125"/>
      <c r="C52" s="125"/>
    </row>
    <row r="53" spans="1:3" ht="12.75">
      <c r="A53" s="119" t="s">
        <v>228</v>
      </c>
      <c r="B53" s="126"/>
      <c r="C53" s="126"/>
    </row>
    <row r="54" spans="1:3" ht="12.75">
      <c r="A54" s="119" t="s">
        <v>229</v>
      </c>
      <c r="B54" s="126"/>
      <c r="C54" s="126"/>
    </row>
    <row r="55" spans="1:3" ht="12.75">
      <c r="A55" s="119" t="s">
        <v>230</v>
      </c>
      <c r="B55" s="126"/>
      <c r="C55" s="126"/>
    </row>
    <row r="56" spans="1:3" ht="12.75">
      <c r="A56" s="121" t="s">
        <v>231</v>
      </c>
      <c r="B56" s="127"/>
      <c r="C56" s="127"/>
    </row>
    <row r="57" spans="1:3" ht="12.75">
      <c r="A57" s="115" t="s">
        <v>232</v>
      </c>
      <c r="B57" s="128">
        <f>B58+B63</f>
        <v>0</v>
      </c>
      <c r="C57" s="128">
        <f>C58+C63</f>
        <v>0</v>
      </c>
    </row>
    <row r="58" spans="1:3" ht="12.75">
      <c r="A58" s="117" t="s">
        <v>233</v>
      </c>
      <c r="B58" s="129">
        <f>SUM(B59:B62)</f>
        <v>0</v>
      </c>
      <c r="C58" s="129">
        <f>SUM(C59:C62)</f>
        <v>0</v>
      </c>
    </row>
    <row r="59" spans="1:3" ht="12.75">
      <c r="A59" s="119" t="s">
        <v>234</v>
      </c>
      <c r="B59" s="126"/>
      <c r="C59" s="126"/>
    </row>
    <row r="60" spans="1:3" ht="12.75">
      <c r="A60" s="119" t="s">
        <v>235</v>
      </c>
      <c r="B60" s="126"/>
      <c r="C60" s="126"/>
    </row>
    <row r="61" spans="1:3" ht="12.75">
      <c r="A61" s="119" t="s">
        <v>236</v>
      </c>
      <c r="B61" s="126"/>
      <c r="C61" s="126"/>
    </row>
    <row r="62" spans="1:3" ht="12.75">
      <c r="A62" s="119" t="s">
        <v>237</v>
      </c>
      <c r="B62" s="126"/>
      <c r="C62" s="126"/>
    </row>
    <row r="63" spans="1:3" ht="12.75">
      <c r="A63" s="119" t="s">
        <v>238</v>
      </c>
      <c r="B63" s="130">
        <f>-ABS(B64)-ABS(B65)-ABS(B66)-ABS(B67)</f>
        <v>0</v>
      </c>
      <c r="C63" s="130">
        <f>-ABS(C64)-ABS(C65)-ABS(C66)-ABS(C67)</f>
        <v>0</v>
      </c>
    </row>
    <row r="64" spans="1:3" ht="12.75">
      <c r="A64" s="119" t="s">
        <v>239</v>
      </c>
      <c r="B64" s="126"/>
      <c r="C64" s="126"/>
    </row>
    <row r="65" spans="1:3" ht="12.75">
      <c r="A65" s="119" t="s">
        <v>240</v>
      </c>
      <c r="B65" s="126"/>
      <c r="C65" s="126"/>
    </row>
    <row r="66" spans="1:3" ht="12.75">
      <c r="A66" s="119" t="s">
        <v>241</v>
      </c>
      <c r="B66" s="126"/>
      <c r="C66" s="126"/>
    </row>
    <row r="67" spans="1:3" ht="12.75">
      <c r="A67" s="121" t="s">
        <v>242</v>
      </c>
      <c r="B67" s="127"/>
      <c r="C67" s="127"/>
    </row>
    <row r="68" spans="1:3" ht="12.75">
      <c r="A68" s="115" t="s">
        <v>243</v>
      </c>
      <c r="B68" s="128">
        <f>-ABS(B69)-ABS(B70)</f>
        <v>0</v>
      </c>
      <c r="C68" s="128">
        <f>-ABS(C69)-ABS(C70)</f>
        <v>0</v>
      </c>
    </row>
    <row r="69" spans="1:3" ht="12.75">
      <c r="A69" s="117" t="s">
        <v>244</v>
      </c>
      <c r="B69" s="125"/>
      <c r="C69" s="125"/>
    </row>
    <row r="70" spans="1:3" ht="12.75">
      <c r="A70" s="121" t="s">
        <v>245</v>
      </c>
      <c r="B70" s="127"/>
      <c r="C70" s="127"/>
    </row>
    <row r="71" spans="1:3" ht="12.75">
      <c r="A71" s="115" t="s">
        <v>246</v>
      </c>
      <c r="B71" s="131"/>
      <c r="C71" s="131"/>
    </row>
    <row r="72" spans="1:3" ht="12.75">
      <c r="A72" s="113" t="s">
        <v>247</v>
      </c>
      <c r="B72" s="132"/>
      <c r="C72" s="132"/>
    </row>
    <row r="73" spans="1:3" ht="12.75">
      <c r="A73" s="113" t="s">
        <v>248</v>
      </c>
      <c r="B73" s="132"/>
      <c r="C73" s="132"/>
    </row>
    <row r="74" spans="1:3" ht="12.75">
      <c r="A74" s="113" t="s">
        <v>249</v>
      </c>
      <c r="B74" s="132"/>
      <c r="C74" s="132"/>
    </row>
    <row r="75" spans="1:3" ht="12.75">
      <c r="A75" s="113" t="s">
        <v>250</v>
      </c>
      <c r="B75" s="132"/>
      <c r="C75" s="132"/>
    </row>
  </sheetData>
  <sheetProtection selectLockedCells="1" selectUnlockedCells="1"/>
  <mergeCells count="1">
    <mergeCell ref="A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/>
  <cp:lastPrinted>2008-06-13T20:23:52Z</cp:lastPrinted>
  <dcterms:created xsi:type="dcterms:W3CDTF">2004-07-28T23:38:08Z</dcterms:created>
  <dcterms:modified xsi:type="dcterms:W3CDTF">2020-03-11T11:02:28Z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-988716827</vt:i4>
  </property>
  <property fmtid="{D5CDD505-2E9C-101B-9397-08002B2CF9AE}" pid="3" name="_AuthorEmail">
    <vt:lpwstr>carmen_delallave@mcgraw-hill.com</vt:lpwstr>
  </property>
  <property fmtid="{D5CDD505-2E9C-101B-9397-08002B2CF9AE}" pid="4" name="_AuthorEmailDisplayName">
    <vt:lpwstr>delallave, Carmen</vt:lpwstr>
  </property>
  <property fmtid="{D5CDD505-2E9C-101B-9397-08002B2CF9AE}" pid="5" name="_EmailSubject">
    <vt:lpwstr>CDs de Administración, gestión y comercialización en la pequeña empresa</vt:lpwstr>
  </property>
</Properties>
</file>